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89" documentId="8_{EE25B82F-FADC-43D6-AC0A-208DA11F4823}" xr6:coauthVersionLast="47" xr6:coauthVersionMax="47" xr10:uidLastSave="{7217AE8F-BA1E-47FB-8E15-CE51622C3F8A}"/>
  <bookViews>
    <workbookView xWindow="28680" yWindow="-120" windowWidth="29040" windowHeight="15720" firstSheet="1" xr2:uid="{8669AA0E-62F3-4226-AEE5-3B34EAE26DEF}"/>
  </bookViews>
  <sheets>
    <sheet name="DATA GUIDANCE" sheetId="9" r:id="rId1"/>
    <sheet name="Global" sheetId="1" r:id="rId2"/>
    <sheet name="HDI" sheetId="4" r:id="rId3"/>
    <sheet name="LC" sheetId="5" r:id="rId4"/>
    <sheet name="WHO" sheetId="7" r:id="rId5"/>
    <sheet name="Hazard type" sheetId="8" r:id="rId6"/>
  </sheets>
  <definedNames>
    <definedName name="_xlnm._FilterDatabase" localSheetId="1" hidden="1">Global!#REF!</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 i="8" l="1"/>
  <c r="B8" i="8"/>
  <c r="H8" i="8"/>
  <c r="C10" i="8"/>
  <c r="C8" i="8"/>
  <c r="C5" i="8"/>
  <c r="C6" i="8"/>
  <c r="C9" i="8"/>
  <c r="C4" i="8"/>
  <c r="C3" i="8"/>
  <c r="C7" i="8"/>
  <c r="D4" i="8"/>
  <c r="D9" i="8"/>
  <c r="D5" i="8"/>
  <c r="D7" i="8"/>
  <c r="D6" i="8"/>
  <c r="D10" i="8"/>
  <c r="D3" i="8"/>
  <c r="D8" i="8"/>
  <c r="G9" i="8"/>
  <c r="B9" i="8"/>
  <c r="H9" i="8"/>
  <c r="H5" i="8"/>
  <c r="B5" i="8"/>
  <c r="G5" i="8"/>
  <c r="G7" i="8"/>
  <c r="B7" i="8"/>
  <c r="H7" i="8"/>
  <c r="H10" i="8"/>
  <c r="B10" i="8"/>
  <c r="E10" i="8"/>
  <c r="E5" i="8"/>
  <c r="E8" i="8"/>
  <c r="E7" i="8"/>
  <c r="E6" i="8"/>
  <c r="E4" i="8"/>
  <c r="E3" i="8"/>
  <c r="E9" i="8"/>
  <c r="F4" i="8"/>
  <c r="F6" i="8"/>
  <c r="F10" i="8"/>
  <c r="F5" i="8"/>
  <c r="F8" i="8"/>
  <c r="F7" i="8"/>
  <c r="F3" i="8"/>
  <c r="F9" i="8"/>
  <c r="G6" i="8"/>
  <c r="B6" i="8"/>
  <c r="H6" i="8"/>
  <c r="G10" i="8"/>
  <c r="G3" i="8"/>
  <c r="H3" i="8"/>
  <c r="H4" i="8"/>
  <c r="B3" i="8"/>
  <c r="B4" i="8"/>
  <c r="G4" i="8"/>
</calcChain>
</file>

<file path=xl/sharedStrings.xml><?xml version="1.0" encoding="utf-8"?>
<sst xmlns="http://schemas.openxmlformats.org/spreadsheetml/2006/main" count="110" uniqueCount="76">
  <si>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</si>
  <si>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</si>
  <si>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</si>
  <si>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</si>
  <si>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Indicator 4.1.1: economic losses due to weather-related extreme events</t>
  </si>
  <si>
    <t>Indicator Authors</t>
  </si>
  <si>
    <t>Dr Daniel Scamman</t>
  </si>
  <si>
    <t>1. Report Key Findings</t>
  </si>
  <si>
    <t>In 2025, weather-related extreme events caused US$156 billion in global economic losses, while average annual losses increased by 70% between 2006–15 and 2016–25.</t>
  </si>
  <si>
    <t>2.1 Indicator Description</t>
  </si>
  <si>
    <t>This indicator tracks the total annual economic losses relative to gross domestic product that result from climate-related extreme events, referring to an event caused by natural forces , updated this year to incorporate data from the EM-DAT emergency events database. The scale of the losses resulting from a weather-related event depends not only on the severity, but also on man-made structures such as building design or the efficiency of the disaster response and control in the affected region.
Caveats: The database is limited by the number of sources used to compile the data, and how effectively disasters are reported in different countries.  Some events are missing from the database or have incomplete values, reporting protocols vary across countries, and certain hazards—such as heatwaves—are underreported compared to others. Economic losses are less frequently reported than human impact variables such as mortality.  Insured losses are more commonly reported than uninsured losses, creating a geographic bias where some regions have lower insurance coverage. This means insured losses are not reported for this indicator.  Results are similar in magnitude to those reported by commercial datasets such as Swiss Re, and allow the general magnitude of economic losses from extreme weather events to be tracked along with their long-term trends.</t>
  </si>
  <si>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</si>
  <si>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</si>
  <si>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</si>
  <si>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t xml:space="preserve">The data produced by third parties and made available by Lancet 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Weather-related natural disasters included in the EM-DAT database: EM-DAT Emergency Events Database from UCLouvain / CREDS, EM-DAT, 2026. 
2.	US Dollar CPI and country GDP: World Economic Outlook database, IMF, 2025.
3.	Country GDP: World Development Indicators, World Bank, 2026. </t>
  </si>
  <si>
    <t>2.4 Description of the Columns in the '2026 Report Data' Worksheet</t>
  </si>
  <si>
    <t xml:space="preserve">Column </t>
  </si>
  <si>
    <t>Column Header</t>
  </si>
  <si>
    <t>Units</t>
  </si>
  <si>
    <t>Description</t>
  </si>
  <si>
    <t>A</t>
  </si>
  <si>
    <t>ISO3 Code</t>
  </si>
  <si>
    <t>Three-letter ISO identification code for country</t>
  </si>
  <si>
    <t>B</t>
  </si>
  <si>
    <t>Lancet Countdown Region</t>
  </si>
  <si>
    <t>Lancet Countdown region</t>
  </si>
  <si>
    <t>C</t>
  </si>
  <si>
    <t>HDI Level</t>
  </si>
  <si>
    <t>2025 Human Development Index</t>
  </si>
  <si>
    <t>D</t>
  </si>
  <si>
    <t>WHO Region</t>
  </si>
  <si>
    <t>WHO Country Grouping</t>
  </si>
  <si>
    <t>E</t>
  </si>
  <si>
    <t>Year</t>
  </si>
  <si>
    <t xml:space="preserve">Year </t>
  </si>
  <si>
    <t>F</t>
  </si>
  <si>
    <t xml:space="preserve">Economic Losses </t>
  </si>
  <si>
    <t>$2025 mn</t>
  </si>
  <si>
    <t>Economic losses are reported in $2025 million</t>
  </si>
  <si>
    <t>G</t>
  </si>
  <si>
    <t>Losses vs GDP</t>
  </si>
  <si>
    <t>%</t>
  </si>
  <si>
    <t>The ratio of Economic Losses to GDP</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</si>
  <si>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</si>
  <si>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</si>
  <si>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</si>
  <si>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</si>
  <si>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 xml:space="preserve"> Year</t>
  </si>
  <si>
    <t>weather-related extreme events caused  in global economic losses (million)</t>
  </si>
  <si>
    <t>Total Damage (2025$m)</t>
  </si>
  <si>
    <t>Start Year</t>
  </si>
  <si>
    <t>Low</t>
  </si>
  <si>
    <t>Medium</t>
  </si>
  <si>
    <t>High</t>
  </si>
  <si>
    <t>Very High</t>
  </si>
  <si>
    <t>Total Damage ('000 US$)</t>
  </si>
  <si>
    <t>Africa</t>
  </si>
  <si>
    <t>Asia</t>
  </si>
  <si>
    <t>Europe</t>
  </si>
  <si>
    <t>Northern America</t>
  </si>
  <si>
    <t>Oceania</t>
  </si>
  <si>
    <t>SIDS</t>
  </si>
  <si>
    <t>Latin America</t>
  </si>
  <si>
    <t>Total</t>
  </si>
  <si>
    <t>Americas</t>
  </si>
  <si>
    <t>Eastern Mediterranean</t>
  </si>
  <si>
    <t>South-East Asia</t>
  </si>
  <si>
    <t>Western Pacific</t>
  </si>
  <si>
    <t>$bn</t>
  </si>
  <si>
    <t>Storm</t>
  </si>
  <si>
    <t>Flood</t>
  </si>
  <si>
    <t>Drought</t>
  </si>
  <si>
    <t>Wildfire</t>
  </si>
  <si>
    <t>Heat wave</t>
  </si>
  <si>
    <t>Landslide</t>
  </si>
  <si>
    <t>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</si>
</sst>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_(* #,##0_);_(* \(#,##0\);_(* &quot;-&quot;??_);_(@_)"/>
  </numFmts>
  <fonts count="16">
    <font>
      <sz val="11"/>
      <color theme="1"/>
      <name val="Aptos Narrow"/>
      <family val="2"/>
      <scheme val="minor"/>
    </font>
    <font>
      <sz val="11"/>
      <color theme="1"/>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sz val="12"/>
      <color theme="1"/>
      <name val="Aptos"/>
      <family val="2"/>
    </font>
    <font>
      <sz val="11"/>
      <color theme="1"/>
      <name val="Aptos Narrow"/>
      <family val="2"/>
      <scheme val="minor"/>
    </font>
    <font>
      <u/>
      <sz val="11"/>
      <color theme="10"/>
      <name val="Aptos Narrow"/>
      <family val="2"/>
      <scheme val="minor"/>
    </font>
    <font>
      <i/>
      <sz val="11"/>
      <color rgb="FF000000"/>
      <name val="Aptos Narrow"/>
      <family val="2"/>
    </font>
    <font>
      <sz val="11"/>
      <color rgb="FF000000"/>
      <name val="Aptos Narrow"/>
      <family val="2"/>
      <scheme val="minor"/>
    </font>
    <font>
      <b/>
      <i/>
      <sz val="11"/>
      <color rgb="FFFF0000"/>
      <name val="Aptos Narrow"/>
      <family val="2"/>
      <scheme val="minor"/>
    </font>
    <font>
      <sz val="11"/>
      <color rgb="FF000000"/>
      <name val="Aptos Narrow"/>
      <family val="2"/>
    </font>
  </fonts>
  <fills count="9">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rgb="FFFBDEE4"/>
        <bgColor rgb="FF000000"/>
      </patternFill>
    </fill>
    <fill>
      <patternFill patternType="solid">
        <fgColor rgb="FFDAF1F4"/>
        <bgColor rgb="FF000000"/>
      </patternFill>
    </fill>
    <fill>
      <patternFill patternType="solid">
        <fgColor rgb="FFF4EDF5"/>
        <bgColor rgb="FF000000"/>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auto="1"/>
      </right>
      <top style="thin">
        <color auto="1"/>
      </top>
      <bottom/>
      <diagonal/>
    </border>
    <border>
      <left/>
      <right style="thin">
        <color indexed="64"/>
      </right>
      <top style="thin">
        <color indexed="64"/>
      </top>
      <bottom style="thin">
        <color indexed="64"/>
      </bottom>
      <diagonal/>
    </border>
    <border>
      <left/>
      <right/>
      <top style="thin">
        <color auto="1"/>
      </top>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medium">
        <color rgb="FF000000"/>
      </right>
      <top style="medium">
        <color indexed="64"/>
      </top>
      <bottom style="thin">
        <color indexed="64"/>
      </bottom>
      <diagonal/>
    </border>
    <border>
      <left/>
      <right style="medium">
        <color rgb="FF000000"/>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rgb="FF000000"/>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style="medium">
        <color rgb="FF000000"/>
      </right>
      <top style="medium">
        <color indexed="64"/>
      </top>
      <bottom style="medium">
        <color indexed="64"/>
      </bottom>
      <diagonal/>
    </border>
  </borders>
  <cellStyleXfs count="5">
    <xf numFmtId="0" fontId="0" fillId="0" borderId="0"/>
    <xf numFmtId="0" fontId="1" fillId="0" borderId="0"/>
    <xf numFmtId="0" fontId="10" fillId="0" borderId="0"/>
    <xf numFmtId="0" fontId="11" fillId="0" borderId="0" applyNumberFormat="0" applyFill="0" applyBorder="0" applyAlignment="0" applyProtection="0"/>
    <xf numFmtId="0" fontId="13" fillId="0" borderId="0"/>
  </cellStyleXfs>
  <cellXfs count="81">
    <xf numFmtId="0" fontId="0" fillId="0" borderId="0" xfId="0"/>
    <xf numFmtId="0" fontId="6" fillId="0" borderId="16" xfId="1" applyFont="1" applyBorder="1" applyAlignment="1">
      <alignment horizontal="left" vertical="center"/>
    </xf>
    <xf numFmtId="0" fontId="6" fillId="0" borderId="17" xfId="1" applyFont="1" applyBorder="1" applyAlignment="1">
      <alignment vertical="center"/>
    </xf>
    <xf numFmtId="0" fontId="6" fillId="0" borderId="18" xfId="1" applyFont="1" applyBorder="1" applyAlignment="1">
      <alignment horizontal="left" vertical="center"/>
    </xf>
    <xf numFmtId="3" fontId="10" fillId="0" borderId="0" xfId="2" applyNumberFormat="1"/>
    <xf numFmtId="164" fontId="0" fillId="0" borderId="0" xfId="0" applyNumberFormat="1"/>
    <xf numFmtId="165" fontId="0" fillId="0" borderId="0" xfId="0" applyNumberFormat="1"/>
    <xf numFmtId="0" fontId="0" fillId="0" borderId="1" xfId="0" applyBorder="1"/>
    <xf numFmtId="0" fontId="0" fillId="0" borderId="2" xfId="0" applyBorder="1"/>
    <xf numFmtId="0" fontId="0" fillId="0" borderId="3" xfId="0" applyBorder="1"/>
    <xf numFmtId="0" fontId="5" fillId="3" borderId="4" xfId="0" applyFont="1" applyFill="1" applyBorder="1" applyAlignment="1">
      <alignment vertical="center"/>
    </xf>
    <xf numFmtId="0" fontId="0" fillId="0" borderId="8" xfId="0" applyBorder="1"/>
    <xf numFmtId="0" fontId="5" fillId="4" borderId="9" xfId="0" applyFont="1" applyFill="1" applyBorder="1"/>
    <xf numFmtId="0" fontId="5" fillId="5" borderId="12" xfId="0" applyFont="1" applyFill="1" applyBorder="1"/>
    <xf numFmtId="0" fontId="0" fillId="0" borderId="14" xfId="0" applyBorder="1"/>
    <xf numFmtId="0" fontId="0" fillId="0" borderId="15" xfId="0" applyBorder="1"/>
    <xf numFmtId="0" fontId="5" fillId="0" borderId="0" xfId="0" applyFont="1"/>
    <xf numFmtId="0" fontId="6" fillId="0" borderId="0" xfId="0" applyFont="1" applyAlignment="1">
      <alignment horizontal="left" vertical="center"/>
    </xf>
    <xf numFmtId="0" fontId="0" fillId="0" borderId="26" xfId="0" applyBorder="1" applyAlignment="1">
      <alignment horizontal="center"/>
    </xf>
    <xf numFmtId="0" fontId="8" fillId="0" borderId="29" xfId="0" applyFont="1" applyBorder="1" applyAlignment="1">
      <alignment horizontal="left" vertical="top"/>
    </xf>
    <xf numFmtId="0" fontId="8" fillId="0" borderId="30" xfId="0" applyFont="1" applyBorder="1" applyAlignment="1">
      <alignment vertical="top"/>
    </xf>
    <xf numFmtId="0" fontId="8" fillId="0" borderId="31" xfId="0" applyFont="1" applyBorder="1" applyAlignment="1">
      <alignment vertical="top"/>
    </xf>
    <xf numFmtId="0" fontId="6" fillId="0" borderId="4" xfId="0" applyFont="1" applyBorder="1" applyAlignment="1">
      <alignment horizontal="left" vertical="top"/>
    </xf>
    <xf numFmtId="0" fontId="6" fillId="0" borderId="9" xfId="0" applyFont="1" applyBorder="1" applyAlignment="1">
      <alignment horizontal="left" vertical="center"/>
    </xf>
    <xf numFmtId="0" fontId="0" fillId="0" borderId="0" xfId="0" applyAlignment="1">
      <alignment wrapText="1"/>
    </xf>
    <xf numFmtId="0" fontId="6" fillId="0" borderId="0" xfId="0" applyFont="1" applyAlignment="1">
      <alignment vertical="center"/>
    </xf>
    <xf numFmtId="166" fontId="9" fillId="0" borderId="0" xfId="0" applyNumberFormat="1" applyFont="1" applyAlignment="1">
      <alignment wrapText="1"/>
    </xf>
    <xf numFmtId="166" fontId="10" fillId="0" borderId="0" xfId="2" applyNumberFormat="1"/>
    <xf numFmtId="166" fontId="0" fillId="0" borderId="0" xfId="0" applyNumberFormat="1"/>
    <xf numFmtId="0" fontId="6" fillId="0" borderId="10" xfId="1" applyFont="1" applyBorder="1" applyAlignment="1">
      <alignment horizontal="left" vertical="center"/>
    </xf>
    <xf numFmtId="0" fontId="7" fillId="4" borderId="26" xfId="0" applyFont="1" applyFill="1" applyBorder="1" applyAlignment="1">
      <alignment horizontal="left" vertical="center"/>
    </xf>
    <xf numFmtId="0" fontId="7" fillId="4" borderId="27" xfId="0" applyFont="1" applyFill="1" applyBorder="1" applyAlignment="1">
      <alignment horizontal="left" vertical="center"/>
    </xf>
    <xf numFmtId="0" fontId="7" fillId="4" borderId="28" xfId="0" applyFont="1" applyFill="1" applyBorder="1" applyAlignment="1">
      <alignment horizontal="left" vertical="center"/>
    </xf>
    <xf numFmtId="0" fontId="7" fillId="5" borderId="1" xfId="0" applyFont="1" applyFill="1" applyBorder="1" applyAlignment="1">
      <alignment horizontal="left" vertical="center"/>
    </xf>
    <xf numFmtId="0" fontId="7" fillId="5" borderId="2" xfId="0" applyFont="1" applyFill="1" applyBorder="1" applyAlignment="1">
      <alignment horizontal="left" vertical="center"/>
    </xf>
    <xf numFmtId="0" fontId="7" fillId="5" borderId="3" xfId="0" applyFont="1" applyFill="1" applyBorder="1" applyAlignment="1">
      <alignment horizontal="left" vertical="center"/>
    </xf>
    <xf numFmtId="0" fontId="7" fillId="4" borderId="26" xfId="0" applyFont="1" applyFill="1" applyBorder="1" applyAlignment="1">
      <alignment horizontal="left" vertical="center"/>
    </xf>
    <xf numFmtId="0" fontId="7" fillId="4" borderId="27" xfId="0" applyFont="1" applyFill="1" applyBorder="1" applyAlignment="1">
      <alignment horizontal="left" vertical="center"/>
    </xf>
    <xf numFmtId="0" fontId="7" fillId="4" borderId="28" xfId="0" applyFont="1" applyFill="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7" xfId="0" applyBorder="1" applyAlignment="1">
      <alignment vertical="center" wrapText="1"/>
    </xf>
    <xf numFmtId="0" fontId="0" fillId="0" borderId="0" xfId="0" applyAlignment="1">
      <alignment vertical="center" wrapText="1"/>
    </xf>
    <xf numFmtId="0" fontId="0" fillId="0" borderId="8"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6" fillId="0" borderId="10" xfId="1" applyFont="1" applyBorder="1" applyAlignment="1">
      <alignment horizontal="left" vertical="center"/>
    </xf>
    <xf numFmtId="0" fontId="6" fillId="0" borderId="11" xfId="1" applyFont="1" applyBorder="1" applyAlignment="1">
      <alignment horizontal="left" vertical="center"/>
    </xf>
    <xf numFmtId="0" fontId="13" fillId="0" borderId="26" xfId="0" applyFont="1" applyBorder="1" applyAlignment="1">
      <alignment horizontal="left" vertical="top" wrapText="1"/>
    </xf>
    <xf numFmtId="0" fontId="0" fillId="0" borderId="27" xfId="0" applyBorder="1" applyAlignment="1">
      <alignment horizontal="left" vertical="top" wrapText="1"/>
    </xf>
    <xf numFmtId="0" fontId="0" fillId="0" borderId="28" xfId="0" applyBorder="1" applyAlignment="1">
      <alignment horizontal="left" vertical="top" wrapText="1"/>
    </xf>
    <xf numFmtId="0" fontId="7" fillId="4" borderId="1" xfId="0" applyFont="1" applyFill="1" applyBorder="1" applyAlignment="1">
      <alignment horizontal="left" vertical="top"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0" fillId="0" borderId="27" xfId="0" applyBorder="1" applyAlignment="1">
      <alignment horizontal="left" vertical="top"/>
    </xf>
    <xf numFmtId="0" fontId="0" fillId="0" borderId="28" xfId="0" applyBorder="1" applyAlignment="1">
      <alignment horizontal="left" vertical="top"/>
    </xf>
    <xf numFmtId="0" fontId="8" fillId="0" borderId="32" xfId="0" applyFont="1" applyBorder="1" applyAlignment="1">
      <alignment horizontal="left" vertical="top"/>
    </xf>
    <xf numFmtId="0" fontId="8" fillId="0" borderId="27" xfId="0" applyFont="1" applyBorder="1" applyAlignment="1">
      <alignment horizontal="left" vertical="top"/>
    </xf>
    <xf numFmtId="0" fontId="8" fillId="0" borderId="28" xfId="0" applyFont="1" applyBorder="1" applyAlignment="1">
      <alignment horizontal="left" vertical="top"/>
    </xf>
    <xf numFmtId="0" fontId="0" fillId="0" borderId="26" xfId="0" applyBorder="1" applyAlignment="1">
      <alignment horizontal="left" vertical="top" wrapText="1"/>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11" fillId="6" borderId="5" xfId="3" applyFill="1" applyBorder="1" applyAlignment="1"/>
    <xf numFmtId="0" fontId="11" fillId="6" borderId="6" xfId="3" applyFill="1" applyBorder="1" applyAlignment="1"/>
    <xf numFmtId="0" fontId="11" fillId="6" borderId="21" xfId="3" applyFill="1" applyBorder="1" applyAlignment="1"/>
    <xf numFmtId="0" fontId="12" fillId="7" borderId="19" xfId="0" applyFont="1" applyFill="1" applyBorder="1" applyAlignment="1"/>
    <xf numFmtId="0" fontId="12" fillId="7" borderId="20" xfId="0" applyFont="1" applyFill="1" applyBorder="1" applyAlignment="1"/>
    <xf numFmtId="0" fontId="12" fillId="7" borderId="22" xfId="0" applyFont="1" applyFill="1" applyBorder="1" applyAlignment="1"/>
    <xf numFmtId="0" fontId="12" fillId="8" borderId="23" xfId="0" applyFont="1" applyFill="1" applyBorder="1" applyAlignment="1"/>
    <xf numFmtId="0" fontId="12" fillId="8" borderId="24" xfId="0" applyFont="1" applyFill="1" applyBorder="1" applyAlignment="1"/>
    <xf numFmtId="0" fontId="12" fillId="8" borderId="25" xfId="0" applyFont="1" applyFill="1" applyBorder="1" applyAlignment="1"/>
    <xf numFmtId="0" fontId="7" fillId="3" borderId="26" xfId="0" applyFont="1" applyFill="1" applyBorder="1" applyAlignment="1">
      <alignment horizontal="left" vertical="center"/>
    </xf>
    <xf numFmtId="0" fontId="7" fillId="3" borderId="27" xfId="0" applyFont="1" applyFill="1" applyBorder="1" applyAlignment="1">
      <alignment horizontal="left" vertical="center"/>
    </xf>
    <xf numFmtId="0" fontId="7" fillId="3" borderId="28" xfId="0" applyFont="1" applyFill="1" applyBorder="1" applyAlignment="1">
      <alignment horizontal="left" vertical="center"/>
    </xf>
    <xf numFmtId="0" fontId="15" fillId="0" borderId="0" xfId="0" applyFont="1" applyFill="1" applyBorder="1" applyAlignment="1"/>
    <xf numFmtId="0" fontId="11" fillId="0" borderId="27" xfId="3" applyFont="1" applyFill="1" applyBorder="1" applyAlignment="1">
      <alignment wrapText="1"/>
    </xf>
    <xf numFmtId="0" fontId="11" fillId="0" borderId="33" xfId="3" applyFont="1" applyFill="1" applyBorder="1" applyAlignment="1">
      <alignment wrapText="1"/>
    </xf>
    <xf numFmtId="0" fontId="11" fillId="0" borderId="26" xfId="3" applyFill="1" applyBorder="1" applyAlignment="1">
      <alignment wrapText="1"/>
    </xf>
  </cellXfs>
  <cellStyles count="5">
    <cellStyle name="Hyperlink" xfId="3" builtinId="8"/>
    <cellStyle name="Normal" xfId="0" builtinId="0"/>
    <cellStyle name="Normal 2" xfId="4" xr:uid="{B5456DC3-72DD-44AE-8E90-766DC9A67036}"/>
    <cellStyle name="Normal 3" xfId="2" xr:uid="{FB649E48-1F82-4AC0-BB74-AC9C30753172}"/>
    <cellStyle name="Normal 4" xfId="1" xr:uid="{31D8313B-22F6-49F0-B611-DB26FA40BC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104234</xdr:colOff>
      <xdr:row>13</xdr:row>
      <xdr:rowOff>124128</xdr:rowOff>
    </xdr:from>
    <xdr:ext cx="1112849" cy="587804"/>
    <xdr:pic>
      <xdr:nvPicPr>
        <xdr:cNvPr id="2" name="Image 1">
          <a:extLst>
            <a:ext uri="{FF2B5EF4-FFF2-40B4-BE49-F238E27FC236}">
              <a16:creationId xmlns:a16="http://schemas.microsoft.com/office/drawing/2014/main" id="{E86091FF-F634-4780-B149-FCB05BCF31E3}"/>
            </a:ext>
          </a:extLst>
        </xdr:cNvPr>
        <xdr:cNvPicPr>
          <a:picLocks noChangeAspect="1"/>
        </xdr:cNvPicPr>
      </xdr:nvPicPr>
      <xdr:blipFill>
        <a:blip xmlns:r="http://schemas.openxmlformats.org/officeDocument/2006/relationships" r:embed="rId1">
          <a:lum/>
          <a:alphaModFix/>
        </a:blip>
        <a:srcRect/>
        <a:stretch>
          <a:fillRect/>
        </a:stretch>
      </xdr:blipFill>
      <xdr:spPr>
        <a:xfrm>
          <a:off x="259809" y="4435778"/>
          <a:ext cx="1112849" cy="587804"/>
        </a:xfrm>
        <a:prstGeom prst="rect">
          <a:avLst/>
        </a:prstGeom>
        <a:noFill/>
        <a:ln>
          <a:noFill/>
        </a:ln>
      </xdr:spPr>
    </xdr:pic>
    <xdr:clientData/>
  </xdr:oneCellAnchor>
  <xdr:twoCellAnchor editAs="oneCell">
    <xdr:from>
      <xdr:col>12</xdr:col>
      <xdr:colOff>276225</xdr:colOff>
      <xdr:row>1</xdr:row>
      <xdr:rowOff>57150</xdr:rowOff>
    </xdr:from>
    <xdr:to>
      <xdr:col>15</xdr:col>
      <xdr:colOff>942975</xdr:colOff>
      <xdr:row>4</xdr:row>
      <xdr:rowOff>323850</xdr:rowOff>
    </xdr:to>
    <xdr:pic>
      <xdr:nvPicPr>
        <xdr:cNvPr id="4" name="Picture 3">
          <a:extLst>
            <a:ext uri="{FF2B5EF4-FFF2-40B4-BE49-F238E27FC236}">
              <a16:creationId xmlns:a16="http://schemas.microsoft.com/office/drawing/2014/main" id="{10C52B2D-8A48-E4F1-D6E7-95D2F04C9C2B}"/>
            </a:ext>
            <a:ext uri="{147F2762-F138-4A5C-976F-8EAC2B608ADB}">
              <a16:predDERef xmlns:a16="http://schemas.microsoft.com/office/drawing/2014/main" pred="{E86091FF-F634-4780-B149-FCB05BCF31E3}"/>
            </a:ext>
          </a:extLst>
        </xdr:cNvPr>
        <xdr:cNvPicPr>
          <a:picLocks noChangeAspect="1"/>
        </xdr:cNvPicPr>
      </xdr:nvPicPr>
      <xdr:blipFill>
        <a:blip xmlns:r="http://schemas.openxmlformats.org/officeDocument/2006/relationships" r:embed="rId2"/>
        <a:stretch>
          <a:fillRect/>
        </a:stretch>
      </xdr:blipFill>
      <xdr:spPr>
        <a:xfrm>
          <a:off x="10591800" y="247650"/>
          <a:ext cx="2438400" cy="1066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AF7CB-B8C5-49D0-92D1-8CDD799AE147}">
  <dimension ref="A1:Q37"/>
  <sheetViews>
    <sheetView tabSelected="1" workbookViewId="0">
      <selection activeCell="B30" sqref="B30:P33"/>
    </sheetView>
  </sheetViews>
  <sheetFormatPr defaultColWidth="8.85546875" defaultRowHeight="14.45"/>
  <cols>
    <col min="1" max="1" width="2.140625" customWidth="1"/>
    <col min="2" max="2" width="20.42578125" customWidth="1"/>
    <col min="3" max="3" width="39.42578125" customWidth="1"/>
    <col min="4" max="4" width="21.85546875" bestFit="1" customWidth="1"/>
    <col min="16" max="16" width="20.5703125" customWidth="1"/>
  </cols>
  <sheetData>
    <row r="1" spans="2:16" ht="15" thickBot="1"/>
    <row r="2" spans="2:16" ht="26.45" thickBot="1">
      <c r="B2" s="62" t="s">
        <v>0</v>
      </c>
      <c r="C2" s="63"/>
      <c r="D2" s="63"/>
      <c r="E2" s="63"/>
      <c r="F2" s="63"/>
      <c r="G2" s="63"/>
      <c r="H2" s="63"/>
      <c r="I2" s="63"/>
      <c r="J2" s="63"/>
      <c r="K2" s="63"/>
      <c r="L2" s="64"/>
      <c r="M2" s="7"/>
      <c r="N2" s="8"/>
      <c r="O2" s="8"/>
      <c r="P2" s="9"/>
    </row>
    <row r="3" spans="2:16" ht="18.75">
      <c r="B3" s="10" t="s">
        <v>1</v>
      </c>
      <c r="C3" s="65" t="s">
        <v>2</v>
      </c>
      <c r="D3" s="66"/>
      <c r="E3" s="66"/>
      <c r="F3" s="66"/>
      <c r="G3" s="66"/>
      <c r="H3" s="66"/>
      <c r="I3" s="66"/>
      <c r="J3" s="66"/>
      <c r="K3" s="66"/>
      <c r="L3" s="67"/>
      <c r="P3" s="11"/>
    </row>
    <row r="4" spans="2:16" ht="18.600000000000001">
      <c r="B4" s="12" t="s">
        <v>3</v>
      </c>
      <c r="C4" s="68" t="s">
        <v>4</v>
      </c>
      <c r="D4" s="69"/>
      <c r="E4" s="69"/>
      <c r="F4" s="69"/>
      <c r="G4" s="69"/>
      <c r="H4" s="69"/>
      <c r="I4" s="69"/>
      <c r="J4" s="69"/>
      <c r="K4" s="69"/>
      <c r="L4" s="70"/>
      <c r="P4" s="11"/>
    </row>
    <row r="5" spans="2:16" ht="32.1" customHeight="1" thickBot="1">
      <c r="B5" s="13" t="s">
        <v>5</v>
      </c>
      <c r="C5" s="71" t="s">
        <v>6</v>
      </c>
      <c r="D5" s="72"/>
      <c r="E5" s="72"/>
      <c r="F5" s="72"/>
      <c r="G5" s="72"/>
      <c r="H5" s="72"/>
      <c r="I5" s="72"/>
      <c r="J5" s="72"/>
      <c r="K5" s="72"/>
      <c r="L5" s="73"/>
      <c r="M5" s="14"/>
      <c r="N5" s="14"/>
      <c r="O5" s="14"/>
      <c r="P5" s="15"/>
    </row>
    <row r="6" spans="2:16" ht="18.95" thickBot="1">
      <c r="B6" s="16"/>
      <c r="C6" s="17"/>
      <c r="D6" s="17"/>
      <c r="E6" s="17"/>
      <c r="F6" s="17"/>
      <c r="G6" s="17"/>
      <c r="H6" s="17"/>
      <c r="I6" s="17"/>
      <c r="J6" s="17"/>
      <c r="K6" s="17"/>
      <c r="L6" s="17"/>
    </row>
    <row r="7" spans="2:16" ht="18.95" thickBot="1">
      <c r="B7" s="74" t="s">
        <v>7</v>
      </c>
      <c r="C7" s="75"/>
      <c r="D7" s="75"/>
      <c r="E7" s="75"/>
      <c r="F7" s="75"/>
      <c r="G7" s="75"/>
      <c r="H7" s="75"/>
      <c r="I7" s="75"/>
      <c r="J7" s="75"/>
      <c r="K7" s="75"/>
      <c r="L7" s="75"/>
      <c r="M7" s="75"/>
      <c r="N7" s="75"/>
      <c r="O7" s="75"/>
      <c r="P7" s="76"/>
    </row>
    <row r="8" spans="2:16" ht="15" thickBot="1">
      <c r="B8" s="61" t="s">
        <v>8</v>
      </c>
      <c r="C8" s="56"/>
      <c r="D8" s="56"/>
      <c r="E8" s="56"/>
      <c r="F8" s="56"/>
      <c r="G8" s="56"/>
      <c r="H8" s="56"/>
      <c r="I8" s="56"/>
      <c r="J8" s="56"/>
      <c r="K8" s="56"/>
      <c r="L8" s="56"/>
      <c r="M8" s="56"/>
      <c r="N8" s="56"/>
      <c r="O8" s="56"/>
      <c r="P8" s="57"/>
    </row>
    <row r="9" spans="2:16" ht="15" thickBot="1"/>
    <row r="10" spans="2:16" ht="18.95" thickBot="1">
      <c r="B10" s="30" t="s">
        <v>9</v>
      </c>
      <c r="C10" s="31"/>
      <c r="D10" s="31"/>
      <c r="E10" s="31"/>
      <c r="F10" s="31"/>
      <c r="G10" s="31"/>
      <c r="H10" s="31"/>
      <c r="I10" s="31"/>
      <c r="J10" s="31"/>
      <c r="K10" s="31"/>
      <c r="L10" s="31"/>
      <c r="M10" s="31"/>
      <c r="O10" s="31"/>
      <c r="P10" s="32"/>
    </row>
    <row r="11" spans="2:16" ht="15" thickBot="1">
      <c r="B11" s="50" t="s">
        <v>10</v>
      </c>
      <c r="C11" s="51"/>
      <c r="D11" s="51"/>
      <c r="E11" s="51"/>
      <c r="F11" s="51"/>
      <c r="G11" s="51"/>
      <c r="H11" s="51"/>
      <c r="I11" s="51"/>
      <c r="J11" s="51"/>
      <c r="K11" s="51"/>
      <c r="L11" s="51"/>
      <c r="M11" s="51"/>
      <c r="N11" s="51"/>
      <c r="O11" s="51"/>
      <c r="P11" s="52"/>
    </row>
    <row r="12" spans="2:16" ht="15" thickBot="1"/>
    <row r="13" spans="2:16" ht="18.95" thickBot="1">
      <c r="B13" s="53" t="s">
        <v>11</v>
      </c>
      <c r="C13" s="54"/>
      <c r="D13" s="54"/>
      <c r="E13" s="54"/>
      <c r="F13" s="54"/>
      <c r="G13" s="54"/>
      <c r="H13" s="54"/>
      <c r="I13" s="54"/>
      <c r="J13" s="54"/>
      <c r="K13" s="54"/>
      <c r="L13" s="54"/>
      <c r="M13" s="54"/>
      <c r="N13" s="54"/>
      <c r="O13" s="54"/>
      <c r="P13" s="55"/>
    </row>
    <row r="14" spans="2:16" ht="79.5" customHeight="1" thickBot="1">
      <c r="B14" s="18"/>
      <c r="C14" s="51" t="s">
        <v>12</v>
      </c>
      <c r="D14" s="51"/>
      <c r="E14" s="51"/>
      <c r="F14" s="51"/>
      <c r="G14" s="51"/>
      <c r="H14" s="51"/>
      <c r="I14" s="51"/>
      <c r="J14" s="51"/>
      <c r="K14" s="51"/>
      <c r="L14" s="51"/>
      <c r="M14" s="51"/>
      <c r="N14" s="51"/>
      <c r="O14" s="51"/>
      <c r="P14" s="52"/>
    </row>
    <row r="15" spans="2:16" ht="15" thickBot="1"/>
    <row r="16" spans="2:16" ht="18.95" thickBot="1">
      <c r="B16" s="36" t="s">
        <v>13</v>
      </c>
      <c r="C16" s="37"/>
      <c r="D16" s="37"/>
      <c r="E16" s="37"/>
      <c r="F16" s="37"/>
      <c r="G16" s="37"/>
      <c r="H16" s="37"/>
      <c r="I16" s="37"/>
      <c r="J16" s="37"/>
      <c r="K16" s="37"/>
      <c r="L16" s="37"/>
      <c r="M16" s="37"/>
      <c r="N16" s="37"/>
      <c r="O16" s="37"/>
      <c r="P16" s="38"/>
    </row>
    <row r="17" spans="2:16" ht="21.95" customHeight="1" thickBot="1">
      <c r="B17" s="50" t="s">
        <v>14</v>
      </c>
      <c r="C17" s="56"/>
      <c r="D17" s="56"/>
      <c r="E17" s="56"/>
      <c r="F17" s="56"/>
      <c r="G17" s="56"/>
      <c r="H17" s="56"/>
      <c r="I17" s="56"/>
      <c r="J17" s="56"/>
      <c r="K17" s="56"/>
      <c r="L17" s="56"/>
      <c r="M17" s="56"/>
      <c r="N17" s="56"/>
      <c r="O17" s="56"/>
      <c r="P17" s="57"/>
    </row>
    <row r="18" spans="2:16" ht="15" thickBot="1"/>
    <row r="19" spans="2:16" ht="18.95" thickBot="1">
      <c r="B19" s="36" t="s">
        <v>15</v>
      </c>
      <c r="C19" s="37"/>
      <c r="D19" s="37"/>
      <c r="E19" s="37"/>
      <c r="F19" s="37"/>
      <c r="G19" s="37"/>
      <c r="H19" s="37"/>
      <c r="I19" s="37"/>
      <c r="J19" s="37"/>
      <c r="K19" s="37"/>
      <c r="L19" s="37"/>
      <c r="M19" s="37"/>
      <c r="N19" s="37"/>
      <c r="O19" s="37"/>
      <c r="P19" s="38"/>
    </row>
    <row r="20" spans="2:16" ht="15" thickBot="1">
      <c r="B20" s="19" t="s">
        <v>16</v>
      </c>
      <c r="C20" s="20" t="s">
        <v>17</v>
      </c>
      <c r="D20" s="21" t="s">
        <v>18</v>
      </c>
      <c r="E20" s="58" t="s">
        <v>19</v>
      </c>
      <c r="F20" s="59"/>
      <c r="G20" s="59"/>
      <c r="H20" s="59"/>
      <c r="I20" s="59"/>
      <c r="J20" s="59"/>
      <c r="K20" s="59"/>
      <c r="L20" s="59"/>
      <c r="M20" s="59"/>
      <c r="N20" s="59"/>
      <c r="O20" s="59"/>
      <c r="P20" s="60"/>
    </row>
    <row r="21" spans="2:16" ht="17.25" customHeight="1">
      <c r="B21" s="22" t="s">
        <v>20</v>
      </c>
      <c r="C21" s="1" t="s">
        <v>21</v>
      </c>
      <c r="D21" s="2"/>
      <c r="E21" s="48" t="s">
        <v>22</v>
      </c>
      <c r="F21" s="48"/>
      <c r="G21" s="48"/>
      <c r="H21" s="48"/>
      <c r="I21" s="48"/>
      <c r="J21" s="48"/>
      <c r="K21" s="48"/>
      <c r="L21" s="48"/>
      <c r="M21" s="48"/>
      <c r="N21" s="48"/>
      <c r="O21" s="48"/>
      <c r="P21" s="49"/>
    </row>
    <row r="22" spans="2:16" ht="17.25" customHeight="1">
      <c r="B22" s="23" t="s">
        <v>23</v>
      </c>
      <c r="C22" s="1" t="s">
        <v>24</v>
      </c>
      <c r="D22" s="2"/>
      <c r="E22" s="48" t="s">
        <v>25</v>
      </c>
      <c r="F22" s="48"/>
      <c r="G22" s="48"/>
      <c r="H22" s="48"/>
      <c r="I22" s="48"/>
      <c r="J22" s="48"/>
      <c r="K22" s="48"/>
      <c r="L22" s="48"/>
      <c r="M22" s="48"/>
      <c r="N22" s="48"/>
      <c r="O22" s="48"/>
      <c r="P22" s="49"/>
    </row>
    <row r="23" spans="2:16" ht="17.25" customHeight="1">
      <c r="B23" s="23" t="s">
        <v>26</v>
      </c>
      <c r="C23" s="1" t="s">
        <v>27</v>
      </c>
      <c r="D23" s="2"/>
      <c r="E23" s="48" t="s">
        <v>28</v>
      </c>
      <c r="F23" s="48"/>
      <c r="G23" s="48"/>
      <c r="H23" s="48"/>
      <c r="I23" s="48"/>
      <c r="J23" s="48"/>
      <c r="K23" s="48"/>
      <c r="L23" s="48"/>
      <c r="M23" s="48"/>
      <c r="N23" s="48"/>
      <c r="O23" s="48"/>
      <c r="P23" s="49"/>
    </row>
    <row r="24" spans="2:16" ht="17.25" customHeight="1">
      <c r="B24" s="23" t="s">
        <v>29</v>
      </c>
      <c r="C24" s="1" t="s">
        <v>30</v>
      </c>
      <c r="D24" s="2"/>
      <c r="E24" s="48" t="s">
        <v>31</v>
      </c>
      <c r="F24" s="48"/>
      <c r="G24" s="48"/>
      <c r="H24" s="48"/>
      <c r="I24" s="48"/>
      <c r="J24" s="48"/>
      <c r="K24" s="48"/>
      <c r="L24" s="48"/>
      <c r="M24" s="48"/>
      <c r="N24" s="48"/>
      <c r="O24" s="48"/>
      <c r="P24" s="49"/>
    </row>
    <row r="25" spans="2:16">
      <c r="B25" s="23" t="s">
        <v>32</v>
      </c>
      <c r="C25" s="29" t="s">
        <v>33</v>
      </c>
      <c r="D25" s="3"/>
      <c r="E25" s="48" t="s">
        <v>34</v>
      </c>
      <c r="F25" s="48"/>
      <c r="G25" s="48"/>
      <c r="H25" s="48"/>
      <c r="I25" s="48"/>
      <c r="J25" s="48"/>
      <c r="K25" s="48"/>
      <c r="L25" s="48"/>
      <c r="M25" s="48"/>
      <c r="N25" s="48"/>
      <c r="O25" s="48"/>
      <c r="P25" s="49"/>
    </row>
    <row r="26" spans="2:16">
      <c r="B26" s="23" t="s">
        <v>35</v>
      </c>
      <c r="C26" s="29" t="s">
        <v>36</v>
      </c>
      <c r="D26" s="3" t="s">
        <v>37</v>
      </c>
      <c r="E26" s="48" t="s">
        <v>38</v>
      </c>
      <c r="F26" s="48"/>
      <c r="G26" s="48"/>
      <c r="H26" s="48"/>
      <c r="I26" s="48"/>
      <c r="J26" s="48"/>
      <c r="K26" s="48"/>
      <c r="L26" s="48"/>
      <c r="M26" s="48"/>
      <c r="N26" s="48"/>
      <c r="O26" s="48"/>
      <c r="P26" s="49"/>
    </row>
    <row r="27" spans="2:16" ht="17.25" customHeight="1">
      <c r="B27" s="23" t="s">
        <v>39</v>
      </c>
      <c r="C27" s="29" t="s">
        <v>40</v>
      </c>
      <c r="D27" s="3" t="s">
        <v>41</v>
      </c>
      <c r="E27" s="48" t="s">
        <v>42</v>
      </c>
      <c r="F27" s="48"/>
      <c r="G27" s="48"/>
      <c r="H27" s="48"/>
      <c r="I27" s="48"/>
      <c r="J27" s="48"/>
      <c r="K27" s="48"/>
      <c r="L27" s="48"/>
      <c r="M27" s="48"/>
      <c r="N27" s="48"/>
      <c r="O27" s="48"/>
      <c r="P27" s="49"/>
    </row>
    <row r="28" spans="2:16" ht="15" thickBot="1">
      <c r="B28" s="17"/>
      <c r="C28" s="24"/>
      <c r="D28" s="25"/>
      <c r="E28" s="17"/>
      <c r="F28" s="17"/>
      <c r="G28" s="17"/>
      <c r="H28" s="17"/>
      <c r="I28" s="17"/>
      <c r="J28" s="17"/>
      <c r="K28" s="17"/>
      <c r="L28" s="17"/>
      <c r="M28" s="17"/>
      <c r="N28" s="17"/>
      <c r="O28" s="17"/>
      <c r="P28" s="17"/>
    </row>
    <row r="29" spans="2:16" ht="18.95" thickBot="1">
      <c r="B29" s="36" t="s">
        <v>43</v>
      </c>
      <c r="C29" s="37"/>
      <c r="D29" s="37"/>
      <c r="E29" s="37"/>
      <c r="F29" s="37"/>
      <c r="G29" s="37"/>
      <c r="H29" s="37"/>
      <c r="I29" s="37"/>
      <c r="J29" s="37"/>
      <c r="K29" s="37"/>
      <c r="L29" s="37"/>
      <c r="M29" s="37"/>
      <c r="N29" s="37"/>
      <c r="O29" s="37"/>
      <c r="P29" s="38"/>
    </row>
    <row r="30" spans="2:16" ht="17.25" customHeight="1">
      <c r="B30" s="39" t="s">
        <v>44</v>
      </c>
      <c r="C30" s="40"/>
      <c r="D30" s="40"/>
      <c r="E30" s="40"/>
      <c r="F30" s="40"/>
      <c r="G30" s="40"/>
      <c r="H30" s="40"/>
      <c r="I30" s="40"/>
      <c r="J30" s="40"/>
      <c r="K30" s="40"/>
      <c r="L30" s="40"/>
      <c r="M30" s="40"/>
      <c r="N30" s="40"/>
      <c r="O30" s="40"/>
      <c r="P30" s="41"/>
    </row>
    <row r="31" spans="2:16" ht="17.25" customHeight="1">
      <c r="B31" s="42"/>
      <c r="C31" s="43"/>
      <c r="D31" s="43"/>
      <c r="E31" s="43"/>
      <c r="F31" s="43"/>
      <c r="G31" s="43"/>
      <c r="H31" s="43"/>
      <c r="I31" s="43"/>
      <c r="J31" s="43"/>
      <c r="K31" s="43"/>
      <c r="L31" s="43"/>
      <c r="M31" s="43"/>
      <c r="N31" s="43"/>
      <c r="O31" s="43"/>
      <c r="P31" s="44"/>
    </row>
    <row r="32" spans="2:16" ht="9.9499999999999993" customHeight="1">
      <c r="B32" s="42"/>
      <c r="C32" s="43"/>
      <c r="D32" s="43"/>
      <c r="E32" s="43"/>
      <c r="F32" s="43"/>
      <c r="G32" s="43"/>
      <c r="H32" s="43"/>
      <c r="I32" s="43"/>
      <c r="J32" s="43"/>
      <c r="K32" s="43"/>
      <c r="L32" s="43"/>
      <c r="M32" s="43"/>
      <c r="N32" s="43"/>
      <c r="O32" s="43"/>
      <c r="P32" s="44"/>
    </row>
    <row r="33" spans="1:17" ht="15" thickBot="1">
      <c r="B33" s="45"/>
      <c r="C33" s="46"/>
      <c r="D33" s="46"/>
      <c r="E33" s="46"/>
      <c r="F33" s="46"/>
      <c r="G33" s="46"/>
      <c r="H33" s="46"/>
      <c r="I33" s="46"/>
      <c r="J33" s="46"/>
      <c r="K33" s="46"/>
      <c r="L33" s="46"/>
      <c r="M33" s="46"/>
      <c r="N33" s="46"/>
      <c r="O33" s="46"/>
      <c r="P33" s="47"/>
    </row>
    <row r="35" spans="1:17" ht="18.75">
      <c r="B35" s="33" t="s">
        <v>45</v>
      </c>
      <c r="C35" s="34"/>
      <c r="D35" s="34"/>
      <c r="E35" s="34"/>
      <c r="F35" s="34"/>
      <c r="G35" s="34"/>
      <c r="H35" s="34"/>
      <c r="I35" s="34"/>
      <c r="J35" s="34"/>
      <c r="K35" s="34"/>
      <c r="L35" s="34"/>
      <c r="M35" s="34"/>
      <c r="N35" s="34"/>
      <c r="O35" s="34"/>
      <c r="P35" s="35"/>
    </row>
    <row r="36" spans="1:17" ht="36.75" customHeight="1">
      <c r="A36" s="77"/>
      <c r="B36" s="80" t="s">
        <v>46</v>
      </c>
      <c r="C36" s="78"/>
      <c r="D36" s="78"/>
      <c r="E36" s="78"/>
      <c r="F36" s="78"/>
      <c r="G36" s="78"/>
      <c r="H36" s="78"/>
      <c r="I36" s="78"/>
      <c r="J36" s="78"/>
      <c r="K36" s="78"/>
      <c r="L36" s="78"/>
      <c r="M36" s="78"/>
      <c r="N36" s="78"/>
      <c r="O36" s="78"/>
      <c r="P36" s="78"/>
      <c r="Q36" s="79"/>
    </row>
    <row r="37" spans="1:17" ht="15"/>
  </sheetData>
  <mergeCells count="24">
    <mergeCell ref="B8:P8"/>
    <mergeCell ref="B2:L2"/>
    <mergeCell ref="C3:L3"/>
    <mergeCell ref="C4:L4"/>
    <mergeCell ref="C5:L5"/>
    <mergeCell ref="B7:P7"/>
    <mergeCell ref="E25:P25"/>
    <mergeCell ref="B11:P11"/>
    <mergeCell ref="B13:P13"/>
    <mergeCell ref="C14:P14"/>
    <mergeCell ref="B16:P16"/>
    <mergeCell ref="B17:P17"/>
    <mergeCell ref="B19:P19"/>
    <mergeCell ref="E20:P20"/>
    <mergeCell ref="E21:P21"/>
    <mergeCell ref="E22:P22"/>
    <mergeCell ref="E23:P23"/>
    <mergeCell ref="E24:P24"/>
    <mergeCell ref="B35:P35"/>
    <mergeCell ref="B29:P29"/>
    <mergeCell ref="B30:P33"/>
    <mergeCell ref="E26:P26"/>
    <mergeCell ref="E27:P27"/>
    <mergeCell ref="B36:Q36"/>
  </mergeCells>
  <hyperlinks>
    <hyperlink ref="C3:L3" r:id="rId1" display="The 2026 global report of the Lancet Countdown on health and climate change" xr:uid="{9365ED25-3EE1-4238-B064-B9227476BA22}"/>
    <hyperlink ref="B36"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CEC87AB4-9B97-4896-AB25-CE71FCFA9991}"/>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0CDDF-5FDE-40DE-8B01-6627DF049448}">
  <dimension ref="A1:X27"/>
  <sheetViews>
    <sheetView workbookViewId="0">
      <selection activeCell="B2" sqref="B2"/>
    </sheetView>
  </sheetViews>
  <sheetFormatPr defaultRowHeight="15" customHeight="1"/>
  <cols>
    <col min="2" max="2" width="11.7109375" style="28" bestFit="1" customWidth="1"/>
  </cols>
  <sheetData>
    <row r="1" spans="1:24" ht="41.45" customHeight="1">
      <c r="A1" t="s">
        <v>47</v>
      </c>
      <c r="B1" s="26" t="s">
        <v>48</v>
      </c>
    </row>
    <row r="2" spans="1:24">
      <c r="A2">
        <v>2000</v>
      </c>
      <c r="B2" s="27">
        <v>85686</v>
      </c>
      <c r="C2" s="4"/>
      <c r="D2" s="4"/>
      <c r="E2" s="4"/>
      <c r="F2" s="4"/>
      <c r="G2" s="4"/>
      <c r="H2" s="4"/>
      <c r="I2" s="4"/>
      <c r="J2" s="4"/>
      <c r="K2" s="4"/>
      <c r="L2" s="4"/>
      <c r="M2" s="4"/>
      <c r="N2" s="4"/>
      <c r="O2" s="4"/>
      <c r="P2" s="4"/>
      <c r="Q2" s="4"/>
      <c r="R2" s="4"/>
      <c r="S2" s="4"/>
      <c r="T2" s="4"/>
      <c r="U2" s="4"/>
      <c r="V2" s="4"/>
      <c r="W2" s="4"/>
      <c r="X2" s="4"/>
    </row>
    <row r="3" spans="1:24">
      <c r="A3">
        <v>2001</v>
      </c>
      <c r="B3" s="28">
        <v>34788</v>
      </c>
    </row>
    <row r="4" spans="1:24">
      <c r="A4">
        <v>2002</v>
      </c>
      <c r="B4" s="28">
        <v>88541</v>
      </c>
    </row>
    <row r="5" spans="1:24">
      <c r="A5">
        <v>2003</v>
      </c>
      <c r="B5" s="28">
        <v>107863</v>
      </c>
    </row>
    <row r="6" spans="1:24">
      <c r="A6">
        <v>2004</v>
      </c>
      <c r="B6" s="28">
        <v>166564</v>
      </c>
    </row>
    <row r="7" spans="1:24">
      <c r="A7">
        <v>2005</v>
      </c>
      <c r="B7" s="28">
        <v>342421</v>
      </c>
    </row>
    <row r="8" spans="1:24">
      <c r="A8">
        <v>2006</v>
      </c>
      <c r="B8" s="28">
        <v>49026</v>
      </c>
    </row>
    <row r="9" spans="1:24">
      <c r="A9">
        <v>2007</v>
      </c>
      <c r="B9" s="28">
        <v>92726</v>
      </c>
    </row>
    <row r="10" spans="1:24">
      <c r="A10">
        <v>2008</v>
      </c>
      <c r="B10" s="28">
        <v>157247</v>
      </c>
    </row>
    <row r="11" spans="1:24">
      <c r="A11">
        <v>2009</v>
      </c>
      <c r="B11" s="28">
        <v>61168</v>
      </c>
    </row>
    <row r="12" spans="1:24">
      <c r="A12">
        <v>2010</v>
      </c>
      <c r="B12" s="28">
        <v>125859</v>
      </c>
    </row>
    <row r="13" spans="1:24">
      <c r="A13">
        <v>2011</v>
      </c>
      <c r="B13" s="28">
        <v>191545</v>
      </c>
    </row>
    <row r="14" spans="1:24">
      <c r="A14">
        <v>2012</v>
      </c>
      <c r="B14" s="28">
        <v>194479</v>
      </c>
    </row>
    <row r="15" spans="1:24">
      <c r="A15">
        <v>2013</v>
      </c>
      <c r="B15" s="28">
        <v>154181</v>
      </c>
    </row>
    <row r="16" spans="1:24">
      <c r="A16">
        <v>2014</v>
      </c>
      <c r="B16" s="28">
        <v>123451</v>
      </c>
    </row>
    <row r="17" spans="1:2">
      <c r="A17">
        <v>2015</v>
      </c>
      <c r="B17" s="28">
        <v>110110</v>
      </c>
    </row>
    <row r="18" spans="1:2">
      <c r="A18">
        <v>2016</v>
      </c>
      <c r="B18" s="28">
        <v>154678</v>
      </c>
    </row>
    <row r="19" spans="1:2">
      <c r="A19">
        <v>2017</v>
      </c>
      <c r="B19" s="28">
        <v>416737</v>
      </c>
    </row>
    <row r="20" spans="1:2">
      <c r="A20">
        <v>2018</v>
      </c>
      <c r="B20" s="28">
        <v>161182</v>
      </c>
    </row>
    <row r="21" spans="1:2">
      <c r="A21">
        <v>2019</v>
      </c>
      <c r="B21" s="28">
        <v>124154</v>
      </c>
    </row>
    <row r="22" spans="1:2">
      <c r="A22">
        <v>2020</v>
      </c>
      <c r="B22" s="28">
        <v>200838</v>
      </c>
    </row>
    <row r="23" spans="1:2">
      <c r="A23">
        <v>2021</v>
      </c>
      <c r="B23" s="28">
        <v>291280</v>
      </c>
    </row>
    <row r="24" spans="1:2">
      <c r="A24">
        <v>2022</v>
      </c>
      <c r="B24" s="28">
        <v>233673</v>
      </c>
    </row>
    <row r="25" spans="1:2">
      <c r="A25">
        <v>2023</v>
      </c>
      <c r="B25" s="28">
        <v>162824</v>
      </c>
    </row>
    <row r="26" spans="1:2">
      <c r="A26">
        <v>2024</v>
      </c>
      <c r="B26" s="28">
        <v>241662</v>
      </c>
    </row>
    <row r="27" spans="1:2">
      <c r="A27">
        <v>2025</v>
      </c>
      <c r="B27" s="28">
        <v>155732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9461B-0AAD-4CB4-93E9-1DFE9E364A27}">
  <dimension ref="A1:J28"/>
  <sheetViews>
    <sheetView workbookViewId="0">
      <selection activeCell="B1" sqref="B1:B1048576"/>
    </sheetView>
  </sheetViews>
  <sheetFormatPr defaultRowHeight="14.45"/>
  <sheetData>
    <row r="1" spans="1:10">
      <c r="B1" t="s">
        <v>49</v>
      </c>
      <c r="G1" t="s">
        <v>40</v>
      </c>
    </row>
    <row r="2" spans="1:10">
      <c r="A2" t="s">
        <v>50</v>
      </c>
      <c r="B2" t="s">
        <v>51</v>
      </c>
      <c r="C2" t="s">
        <v>52</v>
      </c>
      <c r="D2" t="s">
        <v>53</v>
      </c>
      <c r="E2" t="s">
        <v>54</v>
      </c>
      <c r="G2" t="s">
        <v>51</v>
      </c>
      <c r="H2" t="s">
        <v>52</v>
      </c>
      <c r="I2" t="s">
        <v>53</v>
      </c>
      <c r="J2" t="s">
        <v>54</v>
      </c>
    </row>
    <row r="3" spans="1:10">
      <c r="A3">
        <v>2000</v>
      </c>
      <c r="B3">
        <v>805.04386319052742</v>
      </c>
      <c r="C3">
        <v>4321.2378269951878</v>
      </c>
      <c r="D3">
        <v>6214.5194958230741</v>
      </c>
      <c r="E3">
        <v>63118.634725196796</v>
      </c>
      <c r="G3">
        <v>2.1302937081992611E-3</v>
      </c>
      <c r="H3">
        <v>2.6413061250446929E-3</v>
      </c>
      <c r="I3">
        <v>7.5114679497190152E-4</v>
      </c>
      <c r="J3">
        <v>1.1944012294183095E-3</v>
      </c>
    </row>
    <row r="4" spans="1:10">
      <c r="A4">
        <v>2001</v>
      </c>
      <c r="B4">
        <v>530.8188880219484</v>
      </c>
      <c r="C4">
        <v>774.96173046179888</v>
      </c>
      <c r="D4">
        <v>13061.223544104227</v>
      </c>
      <c r="E4">
        <v>20029.128105012456</v>
      </c>
      <c r="G4">
        <v>1.527449111080194E-3</v>
      </c>
      <c r="H4">
        <v>4.7348014153630603E-4</v>
      </c>
      <c r="I4">
        <v>1.615315587417992E-3</v>
      </c>
      <c r="J4">
        <v>3.9342839899680015E-4</v>
      </c>
    </row>
    <row r="5" spans="1:10">
      <c r="A5">
        <v>2002</v>
      </c>
      <c r="B5">
        <v>73.782407610632873</v>
      </c>
      <c r="C5">
        <v>1978.3608874953391</v>
      </c>
      <c r="D5">
        <v>15027.176439720921</v>
      </c>
      <c r="E5">
        <v>71225.697615886907</v>
      </c>
      <c r="G5">
        <v>2.0354557677906872E-4</v>
      </c>
      <c r="H5">
        <v>1.1304442674444481E-3</v>
      </c>
      <c r="I5">
        <v>1.9392707228120002E-3</v>
      </c>
      <c r="J5">
        <v>1.3675880351207905E-3</v>
      </c>
    </row>
    <row r="6" spans="1:10">
      <c r="A6">
        <v>2003</v>
      </c>
      <c r="B6">
        <v>585.0040176416162</v>
      </c>
      <c r="C6">
        <v>1570.3504553800713</v>
      </c>
      <c r="D6">
        <v>29092.685923067253</v>
      </c>
      <c r="E6">
        <v>75931.875071389019</v>
      </c>
      <c r="G6">
        <v>1.441295650046687E-3</v>
      </c>
      <c r="H6">
        <v>8.0628009684474515E-4</v>
      </c>
      <c r="I6">
        <v>3.5119206926955389E-3</v>
      </c>
      <c r="J6">
        <v>1.3215064855119465E-3</v>
      </c>
    </row>
    <row r="7" spans="1:10">
      <c r="A7">
        <v>2004</v>
      </c>
      <c r="B7">
        <v>426.45991706642292</v>
      </c>
      <c r="C7">
        <v>8596.8997060825859</v>
      </c>
      <c r="D7">
        <v>17671.485694469615</v>
      </c>
      <c r="E7">
        <v>133479.00976252294</v>
      </c>
      <c r="G7">
        <v>9.2170650450366031E-4</v>
      </c>
      <c r="H7">
        <v>3.8193926450554977E-3</v>
      </c>
      <c r="I7">
        <v>1.8867211239593823E-3</v>
      </c>
      <c r="J7">
        <v>2.1311239681621867E-3</v>
      </c>
    </row>
    <row r="8" spans="1:10">
      <c r="A8">
        <v>2005</v>
      </c>
      <c r="B8">
        <v>68.007387580555729</v>
      </c>
      <c r="C8">
        <v>12870.005432025697</v>
      </c>
      <c r="D8">
        <v>39215.818251292796</v>
      </c>
      <c r="E8">
        <v>290267.40921347652</v>
      </c>
      <c r="G8">
        <v>1.3285827250888969E-4</v>
      </c>
      <c r="H8">
        <v>5.021759716963301E-3</v>
      </c>
      <c r="I8">
        <v>3.6617853188005678E-3</v>
      </c>
      <c r="J8">
        <v>4.495070612469702E-3</v>
      </c>
    </row>
    <row r="9" spans="1:10">
      <c r="A9">
        <v>2006</v>
      </c>
      <c r="B9">
        <v>5.1145715292874616</v>
      </c>
      <c r="C9">
        <v>5446.6830349345382</v>
      </c>
      <c r="D9">
        <v>23468.129948651771</v>
      </c>
      <c r="E9">
        <v>20105.631615294667</v>
      </c>
      <c r="G9">
        <v>9.0832593235497005E-6</v>
      </c>
      <c r="H9">
        <v>1.8657223249498435E-3</v>
      </c>
      <c r="I9">
        <v>1.9107355155785796E-3</v>
      </c>
      <c r="J9">
        <v>3.0212782192124392E-4</v>
      </c>
    </row>
    <row r="10" spans="1:10">
      <c r="A10">
        <v>2007</v>
      </c>
      <c r="B10">
        <v>4130.6454332491066</v>
      </c>
      <c r="C10">
        <v>4353.317431038945</v>
      </c>
      <c r="D10">
        <v>24332.528711503197</v>
      </c>
      <c r="E10">
        <v>58510.537442526853</v>
      </c>
      <c r="G10">
        <v>6.393748723752926E-3</v>
      </c>
      <c r="H10">
        <v>1.2336461854578467E-3</v>
      </c>
      <c r="I10">
        <v>1.6587520058056299E-3</v>
      </c>
      <c r="J10">
        <v>8.1734432764779584E-4</v>
      </c>
    </row>
    <row r="11" spans="1:10">
      <c r="A11">
        <v>2008</v>
      </c>
      <c r="B11">
        <v>872.47164072450278</v>
      </c>
      <c r="C11">
        <v>7497.6127302012683</v>
      </c>
      <c r="D11">
        <v>51943.995384462592</v>
      </c>
      <c r="E11">
        <v>96184.386436784291</v>
      </c>
      <c r="G11">
        <v>1.1835686826211606E-3</v>
      </c>
      <c r="H11">
        <v>1.9902202487060922E-3</v>
      </c>
      <c r="I11">
        <v>3.0401121793460265E-3</v>
      </c>
      <c r="J11">
        <v>1.2969733113190082E-3</v>
      </c>
    </row>
    <row r="12" spans="1:10">
      <c r="A12">
        <v>2009</v>
      </c>
      <c r="B12">
        <v>267.3311851378935</v>
      </c>
      <c r="C12">
        <v>6204.186100026056</v>
      </c>
      <c r="D12">
        <v>17946.082131341722</v>
      </c>
      <c r="E12">
        <v>36750.528653507048</v>
      </c>
      <c r="G12">
        <v>3.8822305470646596E-4</v>
      </c>
      <c r="H12">
        <v>1.5928873915086528E-3</v>
      </c>
      <c r="I12">
        <v>1.0313484424849817E-3</v>
      </c>
      <c r="J12">
        <v>5.326759879149685E-4</v>
      </c>
    </row>
    <row r="13" spans="1:10">
      <c r="A13">
        <v>2010</v>
      </c>
      <c r="B13">
        <v>14182.523158984439</v>
      </c>
      <c r="C13">
        <v>5570.6534563828936</v>
      </c>
      <c r="D13">
        <v>47388.159984152458</v>
      </c>
      <c r="E13">
        <v>58701.387310445221</v>
      </c>
      <c r="G13">
        <v>1.9290848598407895E-2</v>
      </c>
      <c r="H13">
        <v>1.197894674290813E-3</v>
      </c>
      <c r="I13">
        <v>2.2905131406248916E-3</v>
      </c>
      <c r="J13">
        <v>8.1644799356518833E-4</v>
      </c>
    </row>
    <row r="14" spans="1:10">
      <c r="A14">
        <v>2011</v>
      </c>
      <c r="B14">
        <v>3784.4217854251442</v>
      </c>
      <c r="C14">
        <v>5205.1713601842539</v>
      </c>
      <c r="D14">
        <v>83778.019727769904</v>
      </c>
      <c r="E14">
        <v>98061.236856452204</v>
      </c>
      <c r="G14">
        <v>4.6487539274512818E-3</v>
      </c>
      <c r="H14">
        <v>1.0271331923469543E-3</v>
      </c>
      <c r="I14">
        <v>3.5155924400638301E-3</v>
      </c>
      <c r="J14">
        <v>1.2920915476384331E-3</v>
      </c>
    </row>
    <row r="15" spans="1:10">
      <c r="A15">
        <v>2012</v>
      </c>
      <c r="B15">
        <v>3935.2043148387429</v>
      </c>
      <c r="C15">
        <v>1592.4854894704436</v>
      </c>
      <c r="D15">
        <v>34437.719038521456</v>
      </c>
      <c r="E15">
        <v>154497.44912671519</v>
      </c>
      <c r="G15">
        <v>4.7639663291370029E-3</v>
      </c>
      <c r="H15">
        <v>3.0739272517358988E-4</v>
      </c>
      <c r="I15">
        <v>1.3875116726818149E-3</v>
      </c>
      <c r="J15">
        <v>2.0714584420751881E-3</v>
      </c>
    </row>
    <row r="16" spans="1:10">
      <c r="A16">
        <v>2013</v>
      </c>
      <c r="B16">
        <v>2255.7430454166647</v>
      </c>
      <c r="C16">
        <v>4848.5811745147794</v>
      </c>
      <c r="D16">
        <v>71166.937642989782</v>
      </c>
      <c r="E16">
        <v>75909.708335556628</v>
      </c>
      <c r="G16">
        <v>2.602383960354256E-3</v>
      </c>
      <c r="H16">
        <v>9.0506638715521224E-4</v>
      </c>
      <c r="I16">
        <v>2.7267256400178423E-3</v>
      </c>
      <c r="J16">
        <v>1.0171915397832055E-3</v>
      </c>
    </row>
    <row r="17" spans="1:10">
      <c r="A17">
        <v>2014</v>
      </c>
      <c r="B17">
        <v>2776.4979737009876</v>
      </c>
      <c r="C17">
        <v>32329.052435543646</v>
      </c>
      <c r="D17">
        <v>46684.449321419204</v>
      </c>
      <c r="E17">
        <v>41660.864847209501</v>
      </c>
      <c r="G17">
        <v>3.0439521367381915E-3</v>
      </c>
      <c r="H17">
        <v>5.6530655746722521E-3</v>
      </c>
      <c r="I17">
        <v>1.7324433173974258E-3</v>
      </c>
      <c r="J17">
        <v>5.5866137490830808E-4</v>
      </c>
    </row>
    <row r="18" spans="1:10">
      <c r="A18">
        <v>2015</v>
      </c>
      <c r="B18">
        <v>2833.0226772702154</v>
      </c>
      <c r="C18">
        <v>10722.392690484081</v>
      </c>
      <c r="D18">
        <v>46576.503722130677</v>
      </c>
      <c r="E18">
        <v>49978.000131678957</v>
      </c>
      <c r="G18">
        <v>2.9877479301852836E-3</v>
      </c>
      <c r="H18">
        <v>1.9504093482685973E-3</v>
      </c>
      <c r="I18">
        <v>1.7869437400927007E-3</v>
      </c>
      <c r="J18">
        <v>7.2051933768940094E-4</v>
      </c>
    </row>
    <row r="19" spans="1:10">
      <c r="A19">
        <v>2016</v>
      </c>
      <c r="B19">
        <v>4.6986770424695141</v>
      </c>
      <c r="C19">
        <v>7194.8156593025687</v>
      </c>
      <c r="D19">
        <v>69467.081934790796</v>
      </c>
      <c r="E19">
        <v>77929.572468089391</v>
      </c>
      <c r="G19">
        <v>5.066234858403999E-6</v>
      </c>
      <c r="H19">
        <v>1.2950057880904702E-3</v>
      </c>
      <c r="I19">
        <v>2.6834433862564983E-3</v>
      </c>
      <c r="J19">
        <v>1.115836784491528E-3</v>
      </c>
    </row>
    <row r="20" spans="1:10">
      <c r="A20">
        <v>2017</v>
      </c>
      <c r="B20">
        <v>245.8075898010546</v>
      </c>
      <c r="C20">
        <v>4641.4256662434427</v>
      </c>
      <c r="D20">
        <v>38716.839203903313</v>
      </c>
      <c r="E20">
        <v>267131.85828397749</v>
      </c>
      <c r="G20">
        <v>2.6149245232085395E-4</v>
      </c>
      <c r="H20">
        <v>7.6868807120768191E-4</v>
      </c>
      <c r="I20">
        <v>1.4052196093249758E-3</v>
      </c>
      <c r="J20">
        <v>3.7151764958350069E-3</v>
      </c>
    </row>
    <row r="21" spans="1:10">
      <c r="A21">
        <v>2018</v>
      </c>
      <c r="B21">
        <v>109.24127296671992</v>
      </c>
      <c r="C21">
        <v>9126.513236767847</v>
      </c>
      <c r="D21">
        <v>21802.222002340401</v>
      </c>
      <c r="E21">
        <v>130106.26884995052</v>
      </c>
      <c r="G21">
        <v>1.1492281599196094E-4</v>
      </c>
      <c r="H21">
        <v>1.470899738904209E-3</v>
      </c>
      <c r="I21">
        <v>7.5265369379452969E-4</v>
      </c>
      <c r="J21">
        <v>1.7519876153854824E-3</v>
      </c>
    </row>
    <row r="22" spans="1:10">
      <c r="A22">
        <v>2019</v>
      </c>
      <c r="B22">
        <v>2841.9729840782225</v>
      </c>
      <c r="C22">
        <v>15243.038677709324</v>
      </c>
      <c r="D22">
        <v>28284.894291492834</v>
      </c>
      <c r="E22">
        <v>77754.11230718666</v>
      </c>
      <c r="G22">
        <v>3.1049074462346773E-3</v>
      </c>
      <c r="H22">
        <v>2.3816416059831654E-3</v>
      </c>
      <c r="I22">
        <v>9.6886945624128989E-4</v>
      </c>
      <c r="J22">
        <v>1.0573881055252021E-3</v>
      </c>
    </row>
    <row r="23" spans="1:10">
      <c r="A23">
        <v>2020</v>
      </c>
      <c r="B23">
        <v>2238.4040121499543</v>
      </c>
      <c r="C23">
        <v>36994.66831204007</v>
      </c>
      <c r="D23">
        <v>42037.858533289684</v>
      </c>
      <c r="E23">
        <v>119492.92804081569</v>
      </c>
      <c r="G23">
        <v>2.4987726920995277E-3</v>
      </c>
      <c r="H23">
        <v>6.2295451576328152E-3</v>
      </c>
      <c r="I23">
        <v>1.4421657697856615E-3</v>
      </c>
      <c r="J23">
        <v>1.6903325330089559E-3</v>
      </c>
    </row>
    <row r="24" spans="1:10">
      <c r="A24">
        <v>2021</v>
      </c>
      <c r="B24">
        <v>1192.6473821357463</v>
      </c>
      <c r="C24">
        <v>9314.0647500192426</v>
      </c>
      <c r="D24">
        <v>37978.310079928619</v>
      </c>
      <c r="E24">
        <v>242794.60225641276</v>
      </c>
      <c r="G24">
        <v>1.2678615805697625E-3</v>
      </c>
      <c r="H24">
        <v>1.4378878049537906E-3</v>
      </c>
      <c r="I24">
        <v>1.1550941872453613E-3</v>
      </c>
      <c r="J24">
        <v>3.1926709702438019E-3</v>
      </c>
    </row>
    <row r="25" spans="1:10">
      <c r="A25">
        <v>2022</v>
      </c>
      <c r="B25">
        <v>17247.821043520835</v>
      </c>
      <c r="C25">
        <v>10017.19007816126</v>
      </c>
      <c r="D25">
        <v>25210.015707119226</v>
      </c>
      <c r="E25">
        <v>178426.93392900817</v>
      </c>
      <c r="G25">
        <v>1.8231256168599698E-2</v>
      </c>
      <c r="H25">
        <v>1.54080192332093E-3</v>
      </c>
      <c r="I25">
        <v>7.9873916109805929E-4</v>
      </c>
      <c r="J25">
        <v>2.4327991515275663E-3</v>
      </c>
    </row>
    <row r="26" spans="1:10">
      <c r="A26">
        <v>2023</v>
      </c>
      <c r="B26">
        <v>567.54020411727504</v>
      </c>
      <c r="C26">
        <v>3221.7315182276843</v>
      </c>
      <c r="D26">
        <v>55133.754513535765</v>
      </c>
      <c r="E26">
        <v>99354.254744804013</v>
      </c>
      <c r="G26">
        <v>6.0771002358180699E-4</v>
      </c>
      <c r="H26">
        <v>5.0685155905577824E-4</v>
      </c>
      <c r="I26">
        <v>1.773536880270204E-3</v>
      </c>
      <c r="J26">
        <v>1.3377881205088656E-3</v>
      </c>
    </row>
    <row r="27" spans="1:10">
      <c r="A27">
        <v>2024</v>
      </c>
      <c r="B27">
        <v>1402.0558307671711</v>
      </c>
      <c r="C27">
        <v>2396.5037306900267</v>
      </c>
      <c r="D27">
        <v>42758.501806642053</v>
      </c>
      <c r="E27">
        <v>195104.99681409507</v>
      </c>
      <c r="G27">
        <v>1.4864245337363922E-3</v>
      </c>
      <c r="H27">
        <v>3.8132609486063061E-4</v>
      </c>
      <c r="I27">
        <v>1.3750542874859135E-3</v>
      </c>
      <c r="J27">
        <v>2.5897353311047752E-3</v>
      </c>
    </row>
    <row r="28" spans="1:10">
      <c r="A28">
        <v>2025</v>
      </c>
      <c r="B28">
        <v>3229.9999999999995</v>
      </c>
      <c r="C28">
        <v>788.16</v>
      </c>
      <c r="D28">
        <v>46929.250999999997</v>
      </c>
      <c r="E28">
        <v>104529.99999999999</v>
      </c>
      <c r="G28">
        <v>3.3228230622437791E-3</v>
      </c>
      <c r="H28">
        <v>1.2126557413630149E-4</v>
      </c>
      <c r="I28">
        <v>1.4995441543078256E-3</v>
      </c>
      <c r="J28">
        <v>1.341343462305053E-3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4321F-4508-4374-9077-F9C9999F05A7}">
  <dimension ref="A1:Q28"/>
  <sheetViews>
    <sheetView workbookViewId="0">
      <selection activeCell="A2" sqref="A2"/>
    </sheetView>
  </sheetViews>
  <sheetFormatPr defaultRowHeight="14.45"/>
  <cols>
    <col min="14" max="14" width="16.7109375" customWidth="1"/>
  </cols>
  <sheetData>
    <row r="1" spans="1:17">
      <c r="B1" t="s">
        <v>55</v>
      </c>
      <c r="K1" t="s">
        <v>40</v>
      </c>
    </row>
    <row r="2" spans="1:17">
      <c r="A2" t="s">
        <v>33</v>
      </c>
      <c r="B2" t="s">
        <v>56</v>
      </c>
      <c r="C2" t="s">
        <v>57</v>
      </c>
      <c r="D2" t="s">
        <v>58</v>
      </c>
      <c r="E2" t="s">
        <v>59</v>
      </c>
      <c r="F2" t="s">
        <v>60</v>
      </c>
      <c r="G2" t="s">
        <v>61</v>
      </c>
      <c r="H2" t="s">
        <v>62</v>
      </c>
      <c r="I2" t="s">
        <v>63</v>
      </c>
      <c r="K2" t="s">
        <v>56</v>
      </c>
      <c r="L2" t="s">
        <v>57</v>
      </c>
      <c r="M2" t="s">
        <v>58</v>
      </c>
      <c r="N2" t="s">
        <v>59</v>
      </c>
      <c r="O2" t="s">
        <v>60</v>
      </c>
      <c r="P2" t="s">
        <v>61</v>
      </c>
      <c r="Q2" t="s">
        <v>62</v>
      </c>
    </row>
    <row r="3" spans="1:17">
      <c r="A3">
        <v>2000</v>
      </c>
      <c r="B3">
        <v>1301.6619036434051</v>
      </c>
      <c r="C3">
        <v>38800.844552776907</v>
      </c>
      <c r="D3">
        <v>32724.650397277106</v>
      </c>
      <c r="E3">
        <v>10767.473364593165</v>
      </c>
      <c r="F3">
        <v>778.38058590879575</v>
      </c>
      <c r="G3">
        <v>530.38404058102708</v>
      </c>
      <c r="H3">
        <v>782.6841324174261</v>
      </c>
      <c r="I3">
        <v>85686.07897719786</v>
      </c>
      <c r="K3">
        <v>9.38007964329727E-4</v>
      </c>
      <c r="L3">
        <v>2.168205757338761E-3</v>
      </c>
      <c r="M3">
        <v>1.7923227422850835E-3</v>
      </c>
      <c r="N3">
        <v>5.2331621066468536E-4</v>
      </c>
      <c r="O3">
        <v>9.154117913362605E-4</v>
      </c>
      <c r="P3">
        <v>7.6925135635887078E-4</v>
      </c>
      <c r="Q3">
        <v>1.909406313367007E-4</v>
      </c>
    </row>
    <row r="4" spans="1:17">
      <c r="A4">
        <v>2001</v>
      </c>
      <c r="B4">
        <v>645.07660280340303</v>
      </c>
      <c r="C4">
        <v>14845.731067793413</v>
      </c>
      <c r="D4">
        <v>2499.6035978586592</v>
      </c>
      <c r="E4">
        <v>11576.440992142989</v>
      </c>
      <c r="F4">
        <v>949.14515097956291</v>
      </c>
      <c r="G4">
        <v>1754.7484749945536</v>
      </c>
      <c r="H4">
        <v>2517.3454790359037</v>
      </c>
      <c r="I4">
        <v>34788.091365608481</v>
      </c>
      <c r="K4">
        <v>4.918405320935719E-4</v>
      </c>
      <c r="L4">
        <v>9.120492242038823E-4</v>
      </c>
      <c r="M4">
        <v>1.3839447389304207E-4</v>
      </c>
      <c r="N4">
        <v>5.6185762295951353E-4</v>
      </c>
      <c r="O4">
        <v>1.2093262573952654E-3</v>
      </c>
      <c r="P4">
        <v>2.5718340050012965E-3</v>
      </c>
      <c r="Q4">
        <v>6.4740809752749197E-4</v>
      </c>
    </row>
    <row r="5" spans="1:17">
      <c r="A5">
        <v>2002</v>
      </c>
      <c r="B5">
        <v>459.8207772774233</v>
      </c>
      <c r="C5">
        <v>22385.575303986367</v>
      </c>
      <c r="D5">
        <v>39192.475128295169</v>
      </c>
      <c r="E5">
        <v>19517.856071041922</v>
      </c>
      <c r="F5">
        <v>3672.9989513377682</v>
      </c>
      <c r="G5">
        <v>468.82907365697838</v>
      </c>
      <c r="H5">
        <v>2843.9096732950052</v>
      </c>
      <c r="I5">
        <v>88541.464978890624</v>
      </c>
      <c r="K5">
        <v>3.4510508962052407E-4</v>
      </c>
      <c r="L5">
        <v>1.4066265839960325E-3</v>
      </c>
      <c r="M5">
        <v>2.0165427417108122E-3</v>
      </c>
      <c r="N5">
        <v>9.3207870528269263E-4</v>
      </c>
      <c r="O5">
        <v>4.2051808526248789E-3</v>
      </c>
      <c r="P5">
        <v>6.7134072001304786E-4</v>
      </c>
      <c r="Q5">
        <v>8.423027324802343E-4</v>
      </c>
    </row>
    <row r="6" spans="1:17">
      <c r="A6">
        <v>2003</v>
      </c>
      <c r="B6">
        <v>939.80720283222149</v>
      </c>
      <c r="C6">
        <v>37531.946875529065</v>
      </c>
      <c r="D6">
        <v>30914.222040644934</v>
      </c>
      <c r="E6">
        <v>34080.862800211282</v>
      </c>
      <c r="F6">
        <v>828.46377348648036</v>
      </c>
      <c r="G6">
        <v>813.96127867787982</v>
      </c>
      <c r="H6">
        <v>2753.7400196895969</v>
      </c>
      <c r="I6">
        <v>107863.00399107145</v>
      </c>
      <c r="K6">
        <v>6.0181480992465403E-4</v>
      </c>
      <c r="L6">
        <v>2.1704048326224809E-3</v>
      </c>
      <c r="M6">
        <v>1.3400388191564718E-3</v>
      </c>
      <c r="N6">
        <v>1.5755964434458838E-3</v>
      </c>
      <c r="O6">
        <v>7.5869269941333806E-4</v>
      </c>
      <c r="P6">
        <v>1.1447880148622545E-3</v>
      </c>
      <c r="Q6">
        <v>8.1880324256604592E-4</v>
      </c>
    </row>
    <row r="7" spans="1:17">
      <c r="A7">
        <v>2004</v>
      </c>
      <c r="B7">
        <v>426.45991706642292</v>
      </c>
      <c r="C7">
        <v>47710.179340050716</v>
      </c>
      <c r="D7">
        <v>4044.9774308940264</v>
      </c>
      <c r="E7">
        <v>95578.657189637132</v>
      </c>
      <c r="F7">
        <v>609.83768140498478</v>
      </c>
      <c r="G7">
        <v>14775.503865570638</v>
      </c>
      <c r="H7">
        <v>3418.4515200143983</v>
      </c>
      <c r="I7">
        <v>166564.06694463833</v>
      </c>
      <c r="K7">
        <v>2.3335247836945856E-4</v>
      </c>
      <c r="L7">
        <v>2.5089361455386846E-3</v>
      </c>
      <c r="M7">
        <v>1.549207001696886E-4</v>
      </c>
      <c r="N7">
        <v>4.2311579629813823E-3</v>
      </c>
      <c r="O7">
        <v>4.7022972186427827E-4</v>
      </c>
      <c r="P7">
        <v>2.3088339497928091E-2</v>
      </c>
      <c r="Q7">
        <v>9.0939414693331317E-4</v>
      </c>
    </row>
    <row r="8" spans="1:17">
      <c r="A8">
        <v>2005</v>
      </c>
      <c r="B8">
        <v>23.383520237244451</v>
      </c>
      <c r="C8">
        <v>34102.236857852135</v>
      </c>
      <c r="D8">
        <v>24821.244586721594</v>
      </c>
      <c r="E8">
        <v>263016.88860668009</v>
      </c>
      <c r="F8">
        <v>366.26977299571496</v>
      </c>
      <c r="G8">
        <v>4446.3830550605935</v>
      </c>
      <c r="H8">
        <v>15644.833884828231</v>
      </c>
      <c r="I8">
        <v>342421.24028437561</v>
      </c>
      <c r="K8">
        <v>1.1208403925142034E-5</v>
      </c>
      <c r="L8">
        <v>1.6980582235948734E-3</v>
      </c>
      <c r="M8">
        <v>9.2698646139020748E-4</v>
      </c>
      <c r="N8">
        <v>1.1214795061240302E-2</v>
      </c>
      <c r="O8">
        <v>2.6120689891376942E-4</v>
      </c>
      <c r="P8">
        <v>5.4286901370549558E-3</v>
      </c>
      <c r="Q8">
        <v>3.5511740445484498E-3</v>
      </c>
    </row>
    <row r="9" spans="1:17">
      <c r="A9">
        <v>2006</v>
      </c>
      <c r="B9">
        <v>365.83571166831479</v>
      </c>
      <c r="C9">
        <v>32705.118054207062</v>
      </c>
      <c r="D9">
        <v>3286.9081627614401</v>
      </c>
      <c r="E9">
        <v>10264.881127135821</v>
      </c>
      <c r="F9">
        <v>2054.3859292049242</v>
      </c>
      <c r="G9">
        <v>270.91246069194528</v>
      </c>
      <c r="H9">
        <v>77.517724740763114</v>
      </c>
      <c r="I9">
        <v>49025.55917041027</v>
      </c>
      <c r="K9">
        <v>1.5547576718402632E-4</v>
      </c>
      <c r="L9">
        <v>1.5510924672370093E-3</v>
      </c>
      <c r="M9">
        <v>1.1719720732497346E-4</v>
      </c>
      <c r="N9">
        <v>4.2425639334863413E-4</v>
      </c>
      <c r="O9">
        <v>1.4387845268783691E-3</v>
      </c>
      <c r="P9">
        <v>3.1280988602630516E-4</v>
      </c>
      <c r="Q9">
        <v>1.5436556135323952E-5</v>
      </c>
    </row>
    <row r="10" spans="1:17">
      <c r="A10">
        <v>2007</v>
      </c>
      <c r="B10">
        <v>1173.7800399364562</v>
      </c>
      <c r="C10">
        <v>32210.256914360227</v>
      </c>
      <c r="D10">
        <v>32142.711894010637</v>
      </c>
      <c r="E10">
        <v>15401.433227919864</v>
      </c>
      <c r="F10">
        <v>2175.5631640689949</v>
      </c>
      <c r="G10">
        <v>2603.215169203726</v>
      </c>
      <c r="H10">
        <v>7018.6449285768413</v>
      </c>
      <c r="I10">
        <v>92725.605338076755</v>
      </c>
      <c r="K10">
        <v>4.400093046729506E-4</v>
      </c>
      <c r="L10">
        <v>1.3711118490555374E-3</v>
      </c>
      <c r="M10">
        <v>1.0112432709463944E-3</v>
      </c>
      <c r="N10">
        <v>6.2163317031894017E-4</v>
      </c>
      <c r="O10">
        <v>1.2903521160079793E-3</v>
      </c>
      <c r="P10">
        <v>2.7612945580925965E-3</v>
      </c>
      <c r="Q10">
        <v>1.2113267244156154E-3</v>
      </c>
    </row>
    <row r="11" spans="1:17">
      <c r="A11">
        <v>2008</v>
      </c>
      <c r="B11">
        <v>1285.9064698036007</v>
      </c>
      <c r="C11">
        <v>48952.824386352651</v>
      </c>
      <c r="D11">
        <v>7045.6200420771165</v>
      </c>
      <c r="E11">
        <v>86594.680992937603</v>
      </c>
      <c r="F11">
        <v>3763.7498737943815</v>
      </c>
      <c r="G11">
        <v>6252.3068703682611</v>
      </c>
      <c r="H11">
        <v>3352.2066470375407</v>
      </c>
      <c r="I11">
        <v>157247.29528237114</v>
      </c>
      <c r="K11">
        <v>4.2264386266902915E-4</v>
      </c>
      <c r="L11">
        <v>1.8781643814491584E-3</v>
      </c>
      <c r="M11">
        <v>2.0926243724936615E-4</v>
      </c>
      <c r="N11">
        <v>3.544097570894173E-3</v>
      </c>
      <c r="O11">
        <v>2.1090604367114407E-3</v>
      </c>
      <c r="P11">
        <v>6.4185736298440878E-3</v>
      </c>
      <c r="Q11">
        <v>5.1552601963783268E-4</v>
      </c>
    </row>
    <row r="12" spans="1:17">
      <c r="A12">
        <v>2009</v>
      </c>
      <c r="B12">
        <v>237.29397332464706</v>
      </c>
      <c r="C12">
        <v>25062.693596012861</v>
      </c>
      <c r="D12">
        <v>11622.899111135717</v>
      </c>
      <c r="E12">
        <v>19157.733694488594</v>
      </c>
      <c r="F12">
        <v>2267.8094919001078</v>
      </c>
      <c r="G12">
        <v>163.6277113526601</v>
      </c>
      <c r="H12">
        <v>2656.0704917981316</v>
      </c>
      <c r="I12">
        <v>61168.128070012717</v>
      </c>
      <c r="K12">
        <v>8.1942809149818555E-5</v>
      </c>
      <c r="L12">
        <v>9.415197105461352E-4</v>
      </c>
      <c r="M12">
        <v>3.9149701934068767E-4</v>
      </c>
      <c r="N12">
        <v>8.0464522824415349E-4</v>
      </c>
      <c r="O12">
        <v>1.3449384023053838E-3</v>
      </c>
      <c r="P12">
        <v>1.6923371422748951E-4</v>
      </c>
      <c r="Q12">
        <v>4.4061116489154084E-4</v>
      </c>
    </row>
    <row r="13" spans="1:17">
      <c r="A13">
        <v>2010</v>
      </c>
      <c r="B13">
        <v>87.440050115361842</v>
      </c>
      <c r="C13">
        <v>54940.383532585445</v>
      </c>
      <c r="D13">
        <v>27916.100411072497</v>
      </c>
      <c r="E13">
        <v>13874.916699054476</v>
      </c>
      <c r="F13">
        <v>14966.882986658442</v>
      </c>
      <c r="G13">
        <v>408.16044888495429</v>
      </c>
      <c r="H13">
        <v>13665.093677620423</v>
      </c>
      <c r="I13">
        <v>125858.9778059916</v>
      </c>
      <c r="K13">
        <v>2.6168381692502292E-5</v>
      </c>
      <c r="L13">
        <v>1.8000781139628811E-3</v>
      </c>
      <c r="M13">
        <v>9.4030295740523523E-4</v>
      </c>
      <c r="N13">
        <v>5.6344837997005512E-4</v>
      </c>
      <c r="O13">
        <v>7.2336210387184815E-3</v>
      </c>
      <c r="P13">
        <v>3.8788707273324977E-4</v>
      </c>
      <c r="Q13">
        <v>1.841699750421213E-3</v>
      </c>
    </row>
    <row r="14" spans="1:17">
      <c r="A14">
        <v>2011</v>
      </c>
      <c r="B14">
        <v>1456.0426740668656</v>
      </c>
      <c r="C14">
        <v>88242.331078527553</v>
      </c>
      <c r="D14">
        <v>1422.4025735253404</v>
      </c>
      <c r="E14">
        <v>88426.839545666327</v>
      </c>
      <c r="F14">
        <v>3658.3698864405069</v>
      </c>
      <c r="G14">
        <v>865.31763837067729</v>
      </c>
      <c r="H14">
        <v>7473.7503047378668</v>
      </c>
      <c r="I14">
        <v>191545.05370133513</v>
      </c>
      <c r="K14">
        <v>4.0421678430957778E-4</v>
      </c>
      <c r="L14">
        <v>2.5733031667313001E-3</v>
      </c>
      <c r="M14">
        <v>4.4850492266441239E-5</v>
      </c>
      <c r="N14">
        <v>3.548932743101578E-3</v>
      </c>
      <c r="O14">
        <v>1.517671800624471E-3</v>
      </c>
      <c r="P14">
        <v>8.9438232771236537E-4</v>
      </c>
      <c r="Q14">
        <v>8.9839127329560133E-4</v>
      </c>
    </row>
    <row r="15" spans="1:17">
      <c r="A15">
        <v>2012</v>
      </c>
      <c r="B15">
        <v>1553.6893904218248</v>
      </c>
      <c r="C15">
        <v>35137.463416001083</v>
      </c>
      <c r="D15">
        <v>12301.782002039592</v>
      </c>
      <c r="E15">
        <v>139782.43609107079</v>
      </c>
      <c r="F15">
        <v>837.95083168493932</v>
      </c>
      <c r="G15">
        <v>790.01459904602768</v>
      </c>
      <c r="H15">
        <v>4075.5200306418228</v>
      </c>
      <c r="I15">
        <v>194478.85636090607</v>
      </c>
      <c r="K15">
        <v>4.105833487647429E-4</v>
      </c>
      <c r="L15">
        <v>9.916643427752309E-4</v>
      </c>
      <c r="M15">
        <v>4.1378360415870595E-4</v>
      </c>
      <c r="N15">
        <v>5.5080724200926214E-3</v>
      </c>
      <c r="O15">
        <v>3.4205794197634463E-4</v>
      </c>
      <c r="P15">
        <v>7.7416563596188802E-4</v>
      </c>
      <c r="Q15">
        <v>4.9251978323000003E-4</v>
      </c>
    </row>
    <row r="16" spans="1:17">
      <c r="A16">
        <v>2013</v>
      </c>
      <c r="B16">
        <v>1018.0002374480695</v>
      </c>
      <c r="C16">
        <v>68658.767816196516</v>
      </c>
      <c r="D16">
        <v>32856.479648367393</v>
      </c>
      <c r="E16">
        <v>34712.399540407896</v>
      </c>
      <c r="F16">
        <v>4438.3916312115571</v>
      </c>
      <c r="G16">
        <v>230.15183677683561</v>
      </c>
      <c r="H16">
        <v>12266.779488069586</v>
      </c>
      <c r="I16">
        <v>154180.97019847788</v>
      </c>
      <c r="K16">
        <v>2.6148777005872959E-4</v>
      </c>
      <c r="L16">
        <v>1.9262208516483605E-3</v>
      </c>
      <c r="M16">
        <v>1.075746057973446E-3</v>
      </c>
      <c r="N16">
        <v>1.340084552576621E-3</v>
      </c>
      <c r="O16">
        <v>1.8796048743876263E-3</v>
      </c>
      <c r="P16">
        <v>2.2368755357502702E-4</v>
      </c>
      <c r="Q16">
        <v>1.4871216372399627E-3</v>
      </c>
    </row>
    <row r="17" spans="1:17">
      <c r="A17">
        <v>2014</v>
      </c>
      <c r="B17">
        <v>579.79810627285337</v>
      </c>
      <c r="C17">
        <v>79710.4844100669</v>
      </c>
      <c r="D17">
        <v>8446.3273226021975</v>
      </c>
      <c r="E17">
        <v>22058.187578319557</v>
      </c>
      <c r="F17">
        <v>1531.1569707909857</v>
      </c>
      <c r="G17">
        <v>93.910960875180464</v>
      </c>
      <c r="H17">
        <v>11030.999228945653</v>
      </c>
      <c r="I17">
        <v>123450.86457787332</v>
      </c>
      <c r="K17">
        <v>1.4487395028323294E-4</v>
      </c>
      <c r="L17">
        <v>2.1821976618023311E-3</v>
      </c>
      <c r="M17">
        <v>2.7647419755803625E-4</v>
      </c>
      <c r="N17">
        <v>8.3471640077382363E-4</v>
      </c>
      <c r="O17">
        <v>6.7875748702692085E-4</v>
      </c>
      <c r="P17">
        <v>8.9391025706427545E-5</v>
      </c>
      <c r="Q17">
        <v>1.3739180458110871E-3</v>
      </c>
    </row>
    <row r="18" spans="1:17">
      <c r="A18">
        <v>2015</v>
      </c>
      <c r="B18">
        <v>3087.2334453362091</v>
      </c>
      <c r="C18">
        <v>56830.292167373962</v>
      </c>
      <c r="D18">
        <v>6387.3786045467277</v>
      </c>
      <c r="E18">
        <v>34765.701510800624</v>
      </c>
      <c r="F18">
        <v>4082.3258636480118</v>
      </c>
      <c r="G18">
        <v>1497.0023524168589</v>
      </c>
      <c r="H18">
        <v>3459.9852774415322</v>
      </c>
      <c r="I18">
        <v>110109.91922156395</v>
      </c>
      <c r="K18">
        <v>8.5157125213387906E-4</v>
      </c>
      <c r="L18">
        <v>1.5769517225886702E-3</v>
      </c>
      <c r="M18">
        <v>2.43718528048397E-4</v>
      </c>
      <c r="N18">
        <v>1.2881460277321874E-3</v>
      </c>
      <c r="O18">
        <v>2.1290336198712206E-3</v>
      </c>
      <c r="P18">
        <v>1.420423974473726E-3</v>
      </c>
      <c r="Q18">
        <v>5.1222611735550689E-4</v>
      </c>
    </row>
    <row r="19" spans="1:17">
      <c r="A19">
        <v>2016</v>
      </c>
      <c r="B19">
        <v>415.09455472330677</v>
      </c>
      <c r="C19">
        <v>69624.084871967018</v>
      </c>
      <c r="D19">
        <v>7959.5589099433582</v>
      </c>
      <c r="E19">
        <v>65378.734848075816</v>
      </c>
      <c r="F19">
        <v>886.03624229425134</v>
      </c>
      <c r="G19">
        <v>7941.7039371819737</v>
      </c>
      <c r="H19">
        <v>2472.8466034939565</v>
      </c>
      <c r="I19">
        <v>154678.05996767967</v>
      </c>
      <c r="K19">
        <v>1.2339034940302734E-4</v>
      </c>
      <c r="L19">
        <v>1.8834464189186222E-3</v>
      </c>
      <c r="M19">
        <v>3.0758354695052903E-4</v>
      </c>
      <c r="N19">
        <v>2.3950421231691359E-3</v>
      </c>
      <c r="O19">
        <v>4.555553121950031E-4</v>
      </c>
      <c r="P19">
        <v>7.4552575365127846E-3</v>
      </c>
      <c r="Q19">
        <v>3.8540972677001404E-4</v>
      </c>
    </row>
    <row r="20" spans="1:17">
      <c r="A20">
        <v>2017</v>
      </c>
      <c r="B20">
        <v>3274.3674128044227</v>
      </c>
      <c r="C20">
        <v>39688.89649084385</v>
      </c>
      <c r="D20">
        <v>7098.9757726180496</v>
      </c>
      <c r="E20">
        <v>250684.30722438032</v>
      </c>
      <c r="F20">
        <v>4339.0954755790435</v>
      </c>
      <c r="G20">
        <v>106205.96702222357</v>
      </c>
      <c r="H20">
        <v>5445.8868692287115</v>
      </c>
      <c r="I20">
        <v>416737.49626767798</v>
      </c>
      <c r="K20">
        <v>9.9067150864224143E-4</v>
      </c>
      <c r="L20">
        <v>1.0235744325185487E-3</v>
      </c>
      <c r="M20">
        <v>2.6328885078876093E-4</v>
      </c>
      <c r="N20">
        <v>8.9695797962065869E-3</v>
      </c>
      <c r="O20">
        <v>2.0826994569818165E-3</v>
      </c>
      <c r="P20">
        <v>9.677289293940422E-2</v>
      </c>
      <c r="Q20">
        <v>7.7777575173120362E-4</v>
      </c>
    </row>
    <row r="21" spans="1:17">
      <c r="A21">
        <v>2018</v>
      </c>
      <c r="B21">
        <v>1049.7817386287866</v>
      </c>
      <c r="C21">
        <v>63097.000160885087</v>
      </c>
      <c r="D21">
        <v>3975.1448772913554</v>
      </c>
      <c r="E21">
        <v>85424.940656824125</v>
      </c>
      <c r="F21">
        <v>1586.4723489011994</v>
      </c>
      <c r="G21">
        <v>81.735917684411518</v>
      </c>
      <c r="H21">
        <v>5967.201884733061</v>
      </c>
      <c r="I21">
        <v>161182.27758494802</v>
      </c>
      <c r="K21">
        <v>3.0359702090897373E-4</v>
      </c>
      <c r="L21">
        <v>1.5501923109577985E-3</v>
      </c>
      <c r="M21">
        <v>1.4002592633520738E-4</v>
      </c>
      <c r="N21">
        <v>2.9743460592819826E-3</v>
      </c>
      <c r="O21">
        <v>7.5992830257394777E-4</v>
      </c>
      <c r="P21">
        <v>7.2811039226828875E-5</v>
      </c>
      <c r="Q21">
        <v>8.979157642435004E-4</v>
      </c>
    </row>
    <row r="22" spans="1:17">
      <c r="A22">
        <v>2019</v>
      </c>
      <c r="B22">
        <v>3084.0763145622259</v>
      </c>
      <c r="C22">
        <v>76562.749670470454</v>
      </c>
      <c r="D22">
        <v>4419.8666320010316</v>
      </c>
      <c r="E22">
        <v>30278.670041010773</v>
      </c>
      <c r="F22">
        <v>5041.1937633316584</v>
      </c>
      <c r="G22">
        <v>4285.0146988319093</v>
      </c>
      <c r="H22">
        <v>482.6943028390063</v>
      </c>
      <c r="I22">
        <v>124154.26542304707</v>
      </c>
      <c r="K22">
        <v>8.7438973459828026E-4</v>
      </c>
      <c r="L22">
        <v>1.8741129866881676E-3</v>
      </c>
      <c r="M22">
        <v>1.6051749083452363E-4</v>
      </c>
      <c r="N22">
        <v>1.0317899358573497E-3</v>
      </c>
      <c r="O22">
        <v>2.5041349865717309E-3</v>
      </c>
      <c r="P22">
        <v>3.7433919470702347E-3</v>
      </c>
      <c r="Q22">
        <v>7.569652669485284E-5</v>
      </c>
    </row>
    <row r="23" spans="1:17">
      <c r="A23">
        <v>2020</v>
      </c>
      <c r="B23">
        <v>888.88791138769034</v>
      </c>
      <c r="C23">
        <v>83115.708162752257</v>
      </c>
      <c r="D23">
        <v>4264.9949985917992</v>
      </c>
      <c r="E23">
        <v>100031.01355742426</v>
      </c>
      <c r="F23">
        <v>4992.2136199784854</v>
      </c>
      <c r="G23">
        <v>460.52859409038439</v>
      </c>
      <c r="H23">
        <v>7084.9595290018851</v>
      </c>
      <c r="I23">
        <v>200838.30637322675</v>
      </c>
      <c r="K23">
        <v>2.677225137195295E-4</v>
      </c>
      <c r="L23">
        <v>2.0396202949276294E-3</v>
      </c>
      <c r="M23">
        <v>1.6205542785132439E-4</v>
      </c>
      <c r="N23">
        <v>3.4892851153125984E-3</v>
      </c>
      <c r="O23">
        <v>2.5493042639194454E-3</v>
      </c>
      <c r="P23">
        <v>4.3655273218660799E-4</v>
      </c>
      <c r="Q23">
        <v>1.3425634578654747E-3</v>
      </c>
    </row>
    <row r="24" spans="1:17">
      <c r="A24">
        <v>2021</v>
      </c>
      <c r="B24">
        <v>1269.9375913469362</v>
      </c>
      <c r="C24">
        <v>46909.491024317038</v>
      </c>
      <c r="D24">
        <v>61182.929611577958</v>
      </c>
      <c r="E24">
        <v>171965.85453527831</v>
      </c>
      <c r="F24">
        <v>4294.9574718587401</v>
      </c>
      <c r="G24">
        <v>171.22754040632847</v>
      </c>
      <c r="H24">
        <v>5485.2266937110644</v>
      </c>
      <c r="I24">
        <v>291279.62446849642</v>
      </c>
      <c r="K24">
        <v>3.6096409152634973E-4</v>
      </c>
      <c r="L24">
        <v>1.047249099637434E-3</v>
      </c>
      <c r="M24">
        <v>2.123947642732315E-3</v>
      </c>
      <c r="N24">
        <v>5.6165778312626743E-3</v>
      </c>
      <c r="O24">
        <v>1.8953764554383383E-3</v>
      </c>
      <c r="P24">
        <v>1.4752024371683111E-4</v>
      </c>
      <c r="Q24">
        <v>9.3521066544602035E-4</v>
      </c>
    </row>
    <row r="25" spans="1:17">
      <c r="A25">
        <v>2022</v>
      </c>
      <c r="B25">
        <v>9419.9129866184248</v>
      </c>
      <c r="C25">
        <v>40262.21313298068</v>
      </c>
      <c r="D25">
        <v>2344.9792226078007</v>
      </c>
      <c r="E25">
        <v>162284.31441567821</v>
      </c>
      <c r="F25">
        <v>9298.8061109138871</v>
      </c>
      <c r="G25">
        <v>2986.9359435128317</v>
      </c>
      <c r="H25">
        <v>7075.9444559369595</v>
      </c>
      <c r="I25">
        <v>233673.10626824878</v>
      </c>
      <c r="K25">
        <v>2.688046428373979E-3</v>
      </c>
      <c r="L25">
        <v>9.5759414402043022E-4</v>
      </c>
      <c r="M25">
        <v>8.7688245958067706E-5</v>
      </c>
      <c r="N25">
        <v>5.2179728770493728E-3</v>
      </c>
      <c r="O25">
        <v>4.2853104593744886E-3</v>
      </c>
      <c r="P25">
        <v>2.2411268055100965E-3</v>
      </c>
      <c r="Q25">
        <v>1.141469755383911E-3</v>
      </c>
    </row>
    <row r="26" spans="1:17">
      <c r="A26">
        <v>2023</v>
      </c>
      <c r="B26">
        <v>7123.6864758973907</v>
      </c>
      <c r="C26">
        <v>33316.611721182839</v>
      </c>
      <c r="D26">
        <v>18840.548755555945</v>
      </c>
      <c r="E26">
        <v>72461.277947376191</v>
      </c>
      <c r="F26">
        <v>4969.9818511881522</v>
      </c>
      <c r="G26">
        <v>5009.6359617029511</v>
      </c>
      <c r="H26">
        <v>21102.542940144893</v>
      </c>
      <c r="I26">
        <v>162824.28565304834</v>
      </c>
      <c r="K26">
        <v>2.2388873135166421E-3</v>
      </c>
      <c r="L26">
        <v>8.1264142453223653E-4</v>
      </c>
      <c r="M26">
        <v>6.8811938289254054E-4</v>
      </c>
      <c r="N26">
        <v>2.2852725469505062E-3</v>
      </c>
      <c r="O26">
        <v>2.3545410001930334E-3</v>
      </c>
      <c r="P26">
        <v>3.8504432785232104E-3</v>
      </c>
      <c r="Q26">
        <v>3.1362946458584808E-3</v>
      </c>
    </row>
    <row r="27" spans="1:17">
      <c r="A27">
        <v>2024</v>
      </c>
      <c r="B27">
        <v>2400.710925329457</v>
      </c>
      <c r="C27">
        <v>26887.439340371951</v>
      </c>
      <c r="D27">
        <v>21007.687619519413</v>
      </c>
      <c r="E27">
        <v>169361.1543267729</v>
      </c>
      <c r="F27">
        <v>585.47386339728018</v>
      </c>
      <c r="G27">
        <v>1707.6321015754006</v>
      </c>
      <c r="H27">
        <v>19711.960005227957</v>
      </c>
      <c r="I27">
        <v>241662.05818219436</v>
      </c>
      <c r="K27">
        <v>8.1492040856529706E-4</v>
      </c>
      <c r="L27">
        <v>6.5507892003547339E-4</v>
      </c>
      <c r="M27">
        <v>7.525423823720595E-4</v>
      </c>
      <c r="N27">
        <v>5.2275304960150808E-3</v>
      </c>
      <c r="O27">
        <v>2.77526624297602E-4</v>
      </c>
      <c r="P27">
        <v>1.2663047242149439E-3</v>
      </c>
      <c r="Q27">
        <v>2.943032155930106E-3</v>
      </c>
    </row>
    <row r="28" spans="1:17">
      <c r="A28">
        <v>2025</v>
      </c>
      <c r="B28">
        <v>260</v>
      </c>
      <c r="C28">
        <v>39601.411</v>
      </c>
      <c r="D28">
        <v>1510</v>
      </c>
      <c r="E28">
        <v>95145</v>
      </c>
      <c r="F28">
        <v>3769.9999999999995</v>
      </c>
      <c r="G28">
        <v>10000</v>
      </c>
      <c r="H28">
        <v>5446</v>
      </c>
      <c r="I28">
        <v>155732.41099999999</v>
      </c>
      <c r="K28">
        <v>8.5336890349973162E-5</v>
      </c>
      <c r="L28">
        <v>9.4893534717901149E-4</v>
      </c>
      <c r="M28">
        <v>5.0930823564667148E-5</v>
      </c>
      <c r="N28">
        <v>2.8920031288163762E-3</v>
      </c>
      <c r="O28">
        <v>1.8017441074126236E-3</v>
      </c>
      <c r="P28">
        <v>7.3578961446916511E-3</v>
      </c>
      <c r="Q28">
        <v>8.1039520084140611E-4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AC0C1-E3C0-4F9B-B467-BBB650D61E93}">
  <dimension ref="A1:O28"/>
  <sheetViews>
    <sheetView workbookViewId="0">
      <selection activeCell="J30" sqref="J30"/>
    </sheetView>
  </sheetViews>
  <sheetFormatPr defaultRowHeight="14.45"/>
  <sheetData>
    <row r="1" spans="1:15">
      <c r="B1" t="s">
        <v>49</v>
      </c>
      <c r="J1" t="s">
        <v>40</v>
      </c>
    </row>
    <row r="2" spans="1:15">
      <c r="A2" t="s">
        <v>50</v>
      </c>
      <c r="B2" t="s">
        <v>56</v>
      </c>
      <c r="C2" t="s">
        <v>64</v>
      </c>
      <c r="D2" t="s">
        <v>65</v>
      </c>
      <c r="E2" t="s">
        <v>58</v>
      </c>
      <c r="F2" t="s">
        <v>66</v>
      </c>
      <c r="G2" t="s">
        <v>67</v>
      </c>
      <c r="H2" t="s">
        <v>63</v>
      </c>
      <c r="J2" t="s">
        <v>56</v>
      </c>
      <c r="K2" t="s">
        <v>64</v>
      </c>
      <c r="L2" t="s">
        <v>65</v>
      </c>
      <c r="M2" t="s">
        <v>58</v>
      </c>
      <c r="N2" t="s">
        <v>66</v>
      </c>
      <c r="O2" t="s">
        <v>67</v>
      </c>
    </row>
    <row r="3" spans="1:15">
      <c r="A3">
        <v>2000</v>
      </c>
      <c r="B3">
        <v>1300.1481779366738</v>
      </c>
      <c r="C3">
        <v>12080.541537591618</v>
      </c>
      <c r="D3">
        <v>12.833924131606803</v>
      </c>
      <c r="E3">
        <v>33757.969336142807</v>
      </c>
      <c r="F3">
        <v>15495.491763119982</v>
      </c>
      <c r="G3">
        <v>23039.094238275145</v>
      </c>
      <c r="H3">
        <v>85686.078977197845</v>
      </c>
      <c r="J3">
        <v>1.329798768718794E-3</v>
      </c>
      <c r="K3">
        <v>4.8085519607757413E-4</v>
      </c>
      <c r="L3">
        <v>5.5199444158362987E-6</v>
      </c>
      <c r="M3">
        <v>1.7639283216705896E-3</v>
      </c>
      <c r="N3">
        <v>9.4984246785611431E-3</v>
      </c>
      <c r="O3">
        <v>1.5835069370586778E-3</v>
      </c>
    </row>
    <row r="4" spans="1:15">
      <c r="A4">
        <v>2001</v>
      </c>
      <c r="B4">
        <v>637.43394629628233</v>
      </c>
      <c r="C4">
        <v>15752.455835798213</v>
      </c>
      <c r="D4">
        <v>644.18495954423895</v>
      </c>
      <c r="E4">
        <v>2546.6132140979344</v>
      </c>
      <c r="F4">
        <v>763.94538701082058</v>
      </c>
      <c r="G4">
        <v>14443.458022860992</v>
      </c>
      <c r="H4">
        <v>34788.091365608481</v>
      </c>
      <c r="J4">
        <v>6.9260722435693226E-4</v>
      </c>
      <c r="K4">
        <v>6.3128887794513687E-4</v>
      </c>
      <c r="L4">
        <v>2.9999197749117491E-4</v>
      </c>
      <c r="M4">
        <v>1.3550462416622066E-4</v>
      </c>
      <c r="N4">
        <v>4.783296388161418E-4</v>
      </c>
      <c r="O4">
        <v>1.0952270715522659E-3</v>
      </c>
    </row>
    <row r="5" spans="1:15">
      <c r="A5">
        <v>2002</v>
      </c>
      <c r="B5">
        <v>191.13029071284623</v>
      </c>
      <c r="C5">
        <v>22507.270599161195</v>
      </c>
      <c r="D5">
        <v>471.26520073516389</v>
      </c>
      <c r="E5">
        <v>39200.242074626789</v>
      </c>
      <c r="F5">
        <v>2425.6248627006444</v>
      </c>
      <c r="G5">
        <v>23745.931950953986</v>
      </c>
      <c r="H5">
        <v>88541.46497889061</v>
      </c>
      <c r="J5">
        <v>1.943763283879106E-4</v>
      </c>
      <c r="K5">
        <v>9.0794708883159723E-4</v>
      </c>
      <c r="L5">
        <v>2.78723908234816E-4</v>
      </c>
      <c r="M5">
        <v>1.9396768589030049E-3</v>
      </c>
      <c r="N5">
        <v>1.4063115957017099E-3</v>
      </c>
      <c r="O5">
        <v>1.8041668359158594E-3</v>
      </c>
    </row>
    <row r="6" spans="1:15">
      <c r="A6">
        <v>2003</v>
      </c>
      <c r="B6">
        <v>617.52954041887608</v>
      </c>
      <c r="C6">
        <v>37438.383014396139</v>
      </c>
      <c r="D6">
        <v>325.49693601940919</v>
      </c>
      <c r="E6">
        <v>31134.912179036681</v>
      </c>
      <c r="F6">
        <v>1179.3978752190908</v>
      </c>
      <c r="G6">
        <v>37167.284445981262</v>
      </c>
      <c r="H6">
        <v>107863.00399107145</v>
      </c>
      <c r="J6">
        <v>5.1971888830482245E-4</v>
      </c>
      <c r="K6">
        <v>1.4702151403702013E-3</v>
      </c>
      <c r="L6">
        <v>1.7467249456373641E-4</v>
      </c>
      <c r="M6">
        <v>1.2972481966957499E-3</v>
      </c>
      <c r="N6">
        <v>5.9726138939425574E-4</v>
      </c>
      <c r="O6">
        <v>2.6142925042900462E-3</v>
      </c>
    </row>
    <row r="7" spans="1:15">
      <c r="A7">
        <v>2004</v>
      </c>
      <c r="B7">
        <v>426.45991706642292</v>
      </c>
      <c r="C7">
        <v>113439.97383991035</v>
      </c>
      <c r="D7">
        <v>0.40940152038376604</v>
      </c>
      <c r="E7">
        <v>4069.1252972379953</v>
      </c>
      <c r="F7">
        <v>8930.3913612285287</v>
      </c>
      <c r="G7">
        <v>39697.707127674621</v>
      </c>
      <c r="H7">
        <v>166564.0669446383</v>
      </c>
      <c r="J7">
        <v>2.989901354417848E-4</v>
      </c>
      <c r="K7">
        <v>4.2460702031875052E-3</v>
      </c>
      <c r="L7">
        <v>1.8966185826076778E-7</v>
      </c>
      <c r="M7">
        <v>1.4945011747545227E-4</v>
      </c>
      <c r="N7">
        <v>4.0766477751550401E-3</v>
      </c>
      <c r="O7">
        <v>2.5600538430444989E-3</v>
      </c>
    </row>
    <row r="8" spans="1:15">
      <c r="A8">
        <v>2005</v>
      </c>
      <c r="B8">
        <v>23.268029768281838</v>
      </c>
      <c r="C8">
        <v>283108.10554656893</v>
      </c>
      <c r="D8">
        <v>57.860724950269024</v>
      </c>
      <c r="E8">
        <v>24920.767673418206</v>
      </c>
      <c r="F8">
        <v>11389.415970061158</v>
      </c>
      <c r="G8">
        <v>22921.822339608774</v>
      </c>
      <c r="H8">
        <v>342421.24028437567</v>
      </c>
      <c r="J8">
        <v>1.4246940795463955E-5</v>
      </c>
      <c r="K8">
        <v>9.9730600134685047E-3</v>
      </c>
      <c r="L8">
        <v>2.2846866551317835E-5</v>
      </c>
      <c r="M8">
        <v>8.8752425787270528E-4</v>
      </c>
      <c r="N8">
        <v>4.7507560852135013E-3</v>
      </c>
      <c r="O8">
        <v>1.4342408530233143E-3</v>
      </c>
    </row>
    <row r="9" spans="1:15">
      <c r="A9">
        <v>2006</v>
      </c>
      <c r="B9">
        <v>365.83571166831479</v>
      </c>
      <c r="C9">
        <v>10612.512160767079</v>
      </c>
      <c r="D9">
        <v>27.650652330210342</v>
      </c>
      <c r="E9">
        <v>3793.5704048814791</v>
      </c>
      <c r="F9">
        <v>5733.4075131699956</v>
      </c>
      <c r="G9">
        <v>28492.582727593188</v>
      </c>
      <c r="H9">
        <v>49025.55917041027</v>
      </c>
      <c r="J9">
        <v>1.9934247383570136E-4</v>
      </c>
      <c r="K9">
        <v>3.5654802430581023E-4</v>
      </c>
      <c r="L9">
        <v>9.5458310540052376E-6</v>
      </c>
      <c r="M9">
        <v>1.2871134504660497E-4</v>
      </c>
      <c r="N9">
        <v>2.1038357088200882E-3</v>
      </c>
      <c r="O9">
        <v>1.7495605974103385E-3</v>
      </c>
    </row>
    <row r="10" spans="1:15">
      <c r="A10">
        <v>2007</v>
      </c>
      <c r="B10">
        <v>707.58793335024302</v>
      </c>
      <c r="C10">
        <v>24964.783108376483</v>
      </c>
      <c r="D10">
        <v>9586.6470539964212</v>
      </c>
      <c r="E10">
        <v>32143.022688748359</v>
      </c>
      <c r="F10">
        <v>6317.0599955857397</v>
      </c>
      <c r="G10">
        <v>19006.504558019493</v>
      </c>
      <c r="H10">
        <v>92725.605338076741</v>
      </c>
      <c r="J10">
        <v>3.4195402685255127E-4</v>
      </c>
      <c r="K10">
        <v>8.0162629469657568E-4</v>
      </c>
      <c r="L10">
        <v>2.8619160137160981E-3</v>
      </c>
      <c r="M10">
        <v>9.5930215179084561E-4</v>
      </c>
      <c r="N10">
        <v>1.920703890436839E-3</v>
      </c>
      <c r="O10">
        <v>1.0695064590152299E-3</v>
      </c>
    </row>
    <row r="11" spans="1:15">
      <c r="A11">
        <v>2008</v>
      </c>
      <c r="B11">
        <v>1285.9064698036007</v>
      </c>
      <c r="C11">
        <v>96154.298885606302</v>
      </c>
      <c r="D11">
        <v>752.74997475887631</v>
      </c>
      <c r="E11">
        <v>8497.2452419103392</v>
      </c>
      <c r="F11">
        <v>6284.7978339905076</v>
      </c>
      <c r="G11">
        <v>44272.296876301538</v>
      </c>
      <c r="H11">
        <v>157247.29528237117</v>
      </c>
      <c r="J11">
        <v>5.468802023347835E-4</v>
      </c>
      <c r="K11">
        <v>3.0501338763235398E-3</v>
      </c>
      <c r="L11">
        <v>1.89748204490885E-4</v>
      </c>
      <c r="M11">
        <v>2.385415295620272E-4</v>
      </c>
      <c r="N11">
        <v>1.8656746406052857E-3</v>
      </c>
      <c r="O11">
        <v>2.2562337577685465E-3</v>
      </c>
    </row>
    <row r="12" spans="1:15">
      <c r="A12">
        <v>2009</v>
      </c>
      <c r="B12">
        <v>237.29397332464706</v>
      </c>
      <c r="C12">
        <v>21892.506186819202</v>
      </c>
      <c r="D12">
        <v>1381.7117434093373</v>
      </c>
      <c r="E12">
        <v>12450.424296590658</v>
      </c>
      <c r="F12">
        <v>4601.7008497893576</v>
      </c>
      <c r="G12">
        <v>20604.491020079517</v>
      </c>
      <c r="H12">
        <v>61168.12807001271</v>
      </c>
      <c r="J12">
        <v>1.0691805767856381E-4</v>
      </c>
      <c r="K12">
        <v>7.1964427764163665E-4</v>
      </c>
      <c r="L12">
        <v>3.8536562583274639E-4</v>
      </c>
      <c r="M12">
        <v>3.9650324501334732E-4</v>
      </c>
      <c r="N12">
        <v>1.2639618205167943E-3</v>
      </c>
      <c r="O12">
        <v>1.0093954392536685E-3</v>
      </c>
    </row>
    <row r="13" spans="1:15">
      <c r="A13">
        <v>2010</v>
      </c>
      <c r="B13">
        <v>44.588869681647267</v>
      </c>
      <c r="C13">
        <v>27873.658533293274</v>
      </c>
      <c r="D13">
        <v>15702.741188589127</v>
      </c>
      <c r="E13">
        <v>28667.585995219288</v>
      </c>
      <c r="F13">
        <v>4020.6228262116319</v>
      </c>
      <c r="G13">
        <v>49549.780392996632</v>
      </c>
      <c r="H13">
        <v>125858.9778059916</v>
      </c>
      <c r="J13">
        <v>1.7204908108338513E-5</v>
      </c>
      <c r="K13">
        <v>8.5385060777085292E-4</v>
      </c>
      <c r="L13">
        <v>3.7947572325300778E-3</v>
      </c>
      <c r="M13">
        <v>9.0495470108402257E-4</v>
      </c>
      <c r="N13">
        <v>8.9818080035933355E-4</v>
      </c>
      <c r="O13">
        <v>2.1382159088151834E-3</v>
      </c>
    </row>
    <row r="14" spans="1:15">
      <c r="A14">
        <v>2011</v>
      </c>
      <c r="B14">
        <v>1456.0426740668656</v>
      </c>
      <c r="C14">
        <v>96761.610264945848</v>
      </c>
      <c r="D14">
        <v>4214.1441683273179</v>
      </c>
      <c r="E14">
        <v>1518.373905706826</v>
      </c>
      <c r="F14">
        <v>61380.75448456197</v>
      </c>
      <c r="G14">
        <v>26214.128203726315</v>
      </c>
      <c r="H14">
        <v>191545.05370133516</v>
      </c>
      <c r="J14">
        <v>5.0700750841470603E-4</v>
      </c>
      <c r="K14">
        <v>2.870429241868375E-3</v>
      </c>
      <c r="L14">
        <v>8.7997712314743127E-4</v>
      </c>
      <c r="M14">
        <v>4.4805541430078155E-5</v>
      </c>
      <c r="N14">
        <v>1.264244721942818E-2</v>
      </c>
      <c r="O14">
        <v>1.0046531285941766E-3</v>
      </c>
    </row>
    <row r="15" spans="1:15">
      <c r="A15">
        <v>2012</v>
      </c>
      <c r="B15">
        <v>1560.7062287377262</v>
      </c>
      <c r="C15">
        <v>144279.72704594015</v>
      </c>
      <c r="D15">
        <v>3508.4191579506751</v>
      </c>
      <c r="E15">
        <v>12434.765121802555</v>
      </c>
      <c r="F15">
        <v>444.5868756955096</v>
      </c>
      <c r="G15">
        <v>32250.65193077947</v>
      </c>
      <c r="H15">
        <v>194478.85636090607</v>
      </c>
      <c r="J15">
        <v>5.2537774446806537E-4</v>
      </c>
      <c r="K15">
        <v>4.2249216140091807E-3</v>
      </c>
      <c r="L15">
        <v>7.4317648978422589E-4</v>
      </c>
      <c r="M15">
        <v>3.891079471081376E-4</v>
      </c>
      <c r="N15">
        <v>9.1573572995582499E-5</v>
      </c>
      <c r="O15">
        <v>1.1769727313070048E-3</v>
      </c>
    </row>
    <row r="16" spans="1:15">
      <c r="A16">
        <v>2013</v>
      </c>
      <c r="B16">
        <v>1021.1813844570402</v>
      </c>
      <c r="C16">
        <v>47190.935536898098</v>
      </c>
      <c r="D16">
        <v>2087.1090593637396</v>
      </c>
      <c r="E16">
        <v>32939.466092079667</v>
      </c>
      <c r="F16">
        <v>8111.193209062908</v>
      </c>
      <c r="G16">
        <v>62831.084916616397</v>
      </c>
      <c r="H16">
        <v>154180.97019847785</v>
      </c>
      <c r="J16">
        <v>3.312017683427876E-4</v>
      </c>
      <c r="K16">
        <v>1.3616532341704235E-3</v>
      </c>
      <c r="L16">
        <v>4.3808052395926891E-4</v>
      </c>
      <c r="M16">
        <v>9.9944873541558477E-4</v>
      </c>
      <c r="N16">
        <v>1.6576305652326554E-3</v>
      </c>
      <c r="O16">
        <v>2.3054768387637098E-3</v>
      </c>
    </row>
    <row r="17" spans="1:15">
      <c r="A17">
        <v>2014</v>
      </c>
      <c r="B17">
        <v>171.4895807285904</v>
      </c>
      <c r="C17">
        <v>33105.519148286985</v>
      </c>
      <c r="D17">
        <v>3225.6373517996767</v>
      </c>
      <c r="E17">
        <v>8449.0493794391605</v>
      </c>
      <c r="F17">
        <v>33488.104236721956</v>
      </c>
      <c r="G17">
        <v>45011.064880896964</v>
      </c>
      <c r="H17">
        <v>123450.86457787335</v>
      </c>
      <c r="J17">
        <v>5.3807308819212331E-5</v>
      </c>
      <c r="K17">
        <v>9.4656177018122745E-4</v>
      </c>
      <c r="L17">
        <v>6.6775640428143486E-4</v>
      </c>
      <c r="M17">
        <v>2.5664783823161995E-4</v>
      </c>
      <c r="N17">
        <v>6.6097469309655934E-3</v>
      </c>
      <c r="O17">
        <v>1.6163279219139556E-3</v>
      </c>
    </row>
    <row r="18" spans="1:15">
      <c r="A18">
        <v>2015</v>
      </c>
      <c r="B18">
        <v>3088.728802795421</v>
      </c>
      <c r="C18">
        <v>39004.373793888575</v>
      </c>
      <c r="D18">
        <v>1445.0590719473316</v>
      </c>
      <c r="E18">
        <v>6425.8500737246295</v>
      </c>
      <c r="F18">
        <v>15888.255928492783</v>
      </c>
      <c r="G18">
        <v>44257.651550715185</v>
      </c>
      <c r="H18">
        <v>110109.91922156393</v>
      </c>
      <c r="J18">
        <v>1.1053652854761081E-3</v>
      </c>
      <c r="K18">
        <v>1.1381088043777316E-3</v>
      </c>
      <c r="L18">
        <v>3.2985950631914541E-4</v>
      </c>
      <c r="M18">
        <v>2.2657095797422346E-4</v>
      </c>
      <c r="N18">
        <v>3.0948765819795551E-3</v>
      </c>
      <c r="O18">
        <v>1.6017024712609367E-3</v>
      </c>
    </row>
    <row r="19" spans="1:15">
      <c r="A19">
        <v>2016</v>
      </c>
      <c r="B19">
        <v>381.53257584852457</v>
      </c>
      <c r="C19">
        <v>74987.797895756972</v>
      </c>
      <c r="D19">
        <v>103.37089493432931</v>
      </c>
      <c r="E19">
        <v>8657.6480705388276</v>
      </c>
      <c r="F19">
        <v>6483.6373269459336</v>
      </c>
      <c r="G19">
        <v>64064.073203655098</v>
      </c>
      <c r="H19">
        <v>154678.05996767967</v>
      </c>
      <c r="J19">
        <v>1.5019266806947612E-4</v>
      </c>
      <c r="K19">
        <v>2.1899750723850041E-3</v>
      </c>
      <c r="L19">
        <v>2.4051203662458382E-5</v>
      </c>
      <c r="M19">
        <v>3.0976374339276966E-4</v>
      </c>
      <c r="N19">
        <v>1.1810955342104773E-3</v>
      </c>
      <c r="O19">
        <v>2.2557625096664741E-3</v>
      </c>
    </row>
    <row r="20" spans="1:15">
      <c r="A20">
        <v>2017</v>
      </c>
      <c r="B20">
        <v>3274.3674128044227</v>
      </c>
      <c r="C20">
        <v>362333.53215765289</v>
      </c>
      <c r="D20">
        <v>654.61058674291542</v>
      </c>
      <c r="E20">
        <v>7887.6632265251774</v>
      </c>
      <c r="F20">
        <v>7121.05902132745</v>
      </c>
      <c r="G20">
        <v>35466.263862625085</v>
      </c>
      <c r="H20">
        <v>416737.49626767798</v>
      </c>
      <c r="J20">
        <v>1.2454420894897045E-3</v>
      </c>
      <c r="K20">
        <v>1.0211818946211045E-2</v>
      </c>
      <c r="L20">
        <v>1.5140634014624909E-4</v>
      </c>
      <c r="M20">
        <v>2.7141120757505333E-4</v>
      </c>
      <c r="N20">
        <v>1.1737151116494452E-3</v>
      </c>
      <c r="O20">
        <v>1.1983042699033046E-3</v>
      </c>
    </row>
    <row r="21" spans="1:15">
      <c r="A21">
        <v>2018</v>
      </c>
      <c r="B21">
        <v>900.9376813070952</v>
      </c>
      <c r="C21">
        <v>91396.89015373039</v>
      </c>
      <c r="D21">
        <v>374.67642015460228</v>
      </c>
      <c r="E21">
        <v>3977.4827555020456</v>
      </c>
      <c r="F21">
        <v>7876.6991996213856</v>
      </c>
      <c r="G21">
        <v>56655.591374632524</v>
      </c>
      <c r="H21">
        <v>161182.27758494805</v>
      </c>
      <c r="J21">
        <v>3.2470572580081577E-4</v>
      </c>
      <c r="K21">
        <v>2.5468183268752072E-3</v>
      </c>
      <c r="L21">
        <v>8.4865579210598979E-5</v>
      </c>
      <c r="M21">
        <v>1.3080114252725527E-4</v>
      </c>
      <c r="N21">
        <v>1.284688887477852E-3</v>
      </c>
      <c r="O21">
        <v>1.7988272223209804E-3</v>
      </c>
    </row>
    <row r="22" spans="1:15">
      <c r="A22">
        <v>2019</v>
      </c>
      <c r="B22">
        <v>3075.1281956323114</v>
      </c>
      <c r="C22">
        <v>35046.379042681692</v>
      </c>
      <c r="D22">
        <v>3260.5180962788331</v>
      </c>
      <c r="E22">
        <v>4419.8666320010316</v>
      </c>
      <c r="F22">
        <v>16934.359185307098</v>
      </c>
      <c r="G22">
        <v>61418.014271146072</v>
      </c>
      <c r="H22">
        <v>124154.26542304704</v>
      </c>
      <c r="J22">
        <v>1.0995588474709006E-3</v>
      </c>
      <c r="K22">
        <v>9.660994309667562E-4</v>
      </c>
      <c r="L22">
        <v>7.7094358370990903E-4</v>
      </c>
      <c r="M22">
        <v>1.4965817529958696E-4</v>
      </c>
      <c r="N22">
        <v>2.6560132296581428E-3</v>
      </c>
      <c r="O22">
        <v>1.9453947926433542E-3</v>
      </c>
    </row>
    <row r="23" spans="1:15">
      <c r="A23">
        <v>2020</v>
      </c>
      <c r="B23">
        <v>483.03712831712028</v>
      </c>
      <c r="C23">
        <v>107395.8358349975</v>
      </c>
      <c r="D23">
        <v>5358.2262893734178</v>
      </c>
      <c r="E23">
        <v>5341.8690088864096</v>
      </c>
      <c r="F23">
        <v>35654.240280960061</v>
      </c>
      <c r="G23">
        <v>46605.097830692248</v>
      </c>
      <c r="H23">
        <v>200838.30637322675</v>
      </c>
      <c r="J23">
        <v>1.8976880246792405E-4</v>
      </c>
      <c r="K23">
        <v>3.1164181611539835E-3</v>
      </c>
      <c r="L23">
        <v>1.4535047909510831E-3</v>
      </c>
      <c r="M23">
        <v>1.8926679702077574E-4</v>
      </c>
      <c r="N23">
        <v>5.9531791118301548E-3</v>
      </c>
      <c r="O23">
        <v>1.4371943304833895E-3</v>
      </c>
    </row>
    <row r="24" spans="1:15">
      <c r="A24">
        <v>2021</v>
      </c>
      <c r="B24">
        <v>89.181010628296093</v>
      </c>
      <c r="C24">
        <v>177610.4179679786</v>
      </c>
      <c r="D24">
        <v>1304.4209154565442</v>
      </c>
      <c r="E24">
        <v>61897.566776746033</v>
      </c>
      <c r="F24">
        <v>11000.180390964893</v>
      </c>
      <c r="G24">
        <v>39377.857406722011</v>
      </c>
      <c r="H24">
        <v>291279.62446849642</v>
      </c>
      <c r="J24">
        <v>3.286732932799657E-5</v>
      </c>
      <c r="K24">
        <v>4.7969738937629252E-3</v>
      </c>
      <c r="L24">
        <v>3.0851981758317178E-4</v>
      </c>
      <c r="M24">
        <v>2.0024798754018905E-3</v>
      </c>
      <c r="N24">
        <v>1.6916308134791631E-3</v>
      </c>
      <c r="O24">
        <v>1.1051231666597816E-3</v>
      </c>
    </row>
    <row r="25" spans="1:15">
      <c r="A25">
        <v>2022</v>
      </c>
      <c r="B25">
        <v>9408.9032706452872</v>
      </c>
      <c r="C25">
        <v>172319.67052519516</v>
      </c>
      <c r="D25">
        <v>16746.878966742974</v>
      </c>
      <c r="E25">
        <v>2344.9792226078007</v>
      </c>
      <c r="F25">
        <v>5229.0646014427539</v>
      </c>
      <c r="G25">
        <v>27623.609681614831</v>
      </c>
      <c r="H25">
        <v>233673.10626824881</v>
      </c>
      <c r="J25">
        <v>3.4712514238772335E-3</v>
      </c>
      <c r="K25">
        <v>4.5394734864227446E-3</v>
      </c>
      <c r="L25">
        <v>3.5466910174922848E-3</v>
      </c>
      <c r="M25">
        <v>8.1040926704864548E-5</v>
      </c>
      <c r="N25">
        <v>8.1645407165782994E-4</v>
      </c>
      <c r="O25">
        <v>8.5394461048640723E-4</v>
      </c>
    </row>
    <row r="26" spans="1:15">
      <c r="A26">
        <v>2023</v>
      </c>
      <c r="B26">
        <v>567.54020411727504</v>
      </c>
      <c r="C26">
        <v>94026.452176860403</v>
      </c>
      <c r="D26">
        <v>6556.146271780116</v>
      </c>
      <c r="E26">
        <v>18866.984829232479</v>
      </c>
      <c r="F26">
        <v>2769.4430783535681</v>
      </c>
      <c r="G26">
        <v>40037.719092704523</v>
      </c>
      <c r="H26">
        <v>162824.28565304837</v>
      </c>
      <c r="J26">
        <v>2.2862994162454642E-4</v>
      </c>
      <c r="K26">
        <v>2.4051879023971917E-3</v>
      </c>
      <c r="L26">
        <v>1.4983679299813604E-3</v>
      </c>
      <c r="M26">
        <v>6.3344263764189513E-4</v>
      </c>
      <c r="N26">
        <v>4.2406669425237381E-4</v>
      </c>
      <c r="O26">
        <v>1.2862488862059303E-3</v>
      </c>
    </row>
    <row r="27" spans="1:15">
      <c r="A27">
        <v>2024</v>
      </c>
      <c r="B27">
        <v>2400.710925329457</v>
      </c>
      <c r="C27">
        <v>190719.11760585022</v>
      </c>
      <c r="D27">
        <v>0</v>
      </c>
      <c r="E27">
        <v>21059.044975957771</v>
      </c>
      <c r="F27">
        <v>2247.0312262175726</v>
      </c>
      <c r="G27">
        <v>25236.15344883933</v>
      </c>
      <c r="H27">
        <v>241662.05818219433</v>
      </c>
      <c r="J27">
        <v>1.0615247734122508E-3</v>
      </c>
      <c r="K27">
        <v>4.7952165812141945E-3</v>
      </c>
      <c r="L27">
        <v>0</v>
      </c>
      <c r="M27">
        <v>6.8922715211741344E-4</v>
      </c>
      <c r="N27">
        <v>3.3661913684339135E-4</v>
      </c>
      <c r="O27">
        <v>8.1862631597504672E-4</v>
      </c>
    </row>
    <row r="28" spans="1:15">
      <c r="A28">
        <v>2025</v>
      </c>
      <c r="B28">
        <v>260</v>
      </c>
      <c r="C28">
        <v>110591</v>
      </c>
      <c r="D28">
        <v>3050</v>
      </c>
      <c r="E28">
        <v>3509.9999999999995</v>
      </c>
      <c r="F28">
        <v>24395.099999999995</v>
      </c>
      <c r="G28">
        <v>13926.310999999998</v>
      </c>
      <c r="H28">
        <v>155732.41099999999</v>
      </c>
      <c r="J28">
        <v>1.0909032931013793E-4</v>
      </c>
      <c r="K28">
        <v>2.7446159665433173E-3</v>
      </c>
      <c r="L28">
        <v>7.1784859223230886E-4</v>
      </c>
      <c r="M28">
        <v>1.0785631950804759E-4</v>
      </c>
      <c r="N28">
        <v>3.5768367960353638E-3</v>
      </c>
      <c r="O28">
        <v>4.464326644531574E-4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15021-76F5-4F49-A3A0-2BF4ED4DEE74}">
  <dimension ref="A1:I11"/>
  <sheetViews>
    <sheetView workbookViewId="0">
      <selection activeCell="H24" sqref="H24"/>
    </sheetView>
  </sheetViews>
  <sheetFormatPr defaultRowHeight="14.45"/>
  <sheetData>
    <row r="1" spans="1:9">
      <c r="B1" t="s">
        <v>68</v>
      </c>
    </row>
    <row r="2" spans="1:9">
      <c r="B2" t="s">
        <v>69</v>
      </c>
      <c r="C2" t="s">
        <v>70</v>
      </c>
      <c r="D2" t="s">
        <v>71</v>
      </c>
      <c r="E2" t="s">
        <v>72</v>
      </c>
      <c r="F2" t="s">
        <v>73</v>
      </c>
      <c r="G2" t="s">
        <v>74</v>
      </c>
      <c r="H2" t="s">
        <v>63</v>
      </c>
    </row>
    <row r="3" spans="1:9">
      <c r="A3" t="s">
        <v>56</v>
      </c>
      <c r="B3" s="5">
        <f ca="1">SUMIFS(#REF!,#REF!,B$3,#REF!,$B3)/1000000/$L$1</f>
        <v>12.980894363993396</v>
      </c>
      <c r="C3" s="5">
        <f ca="1">SUMIFS(#REF!,#REF!,C$3,#REF!,$B3)/1000000/$L$1</f>
        <v>21.260201469655531</v>
      </c>
      <c r="D3" s="5">
        <f ca="1">SUMIFS(#REF!,#REF!,D$3,#REF!,$B3)/1000000/$L$1</f>
        <v>8.0353709611983497</v>
      </c>
      <c r="E3" s="5">
        <f ca="1">SUMIFS(#REF!,#REF!,E$3,#REF!,$B3)/1000000/$L$1</f>
        <v>1.2142964170699206</v>
      </c>
      <c r="F3" s="5">
        <f ca="1">SUMIFS(#REF!,#REF!,F$3,#REF!,$B3)/1000000/$L$1</f>
        <v>1.5140148678027914E-3</v>
      </c>
      <c r="G3" s="5">
        <f ca="1">SUMIFS(#REF!,#REF!,G$1,#REF!,$B3)/1000000/$L$1</f>
        <v>7.540800645844091E-2</v>
      </c>
      <c r="H3" s="5">
        <f ca="1">SUM(B3:G3)</f>
        <v>43.567685233243438</v>
      </c>
      <c r="I3" s="6"/>
    </row>
    <row r="4" spans="1:9">
      <c r="A4" t="s">
        <v>57</v>
      </c>
      <c r="B4" s="5">
        <f ca="1">SUMIFS(#REF!,#REF!,B$3,#REF!,$B4)/1000000/$L$1</f>
        <v>460.4462413658423</v>
      </c>
      <c r="C4" s="5">
        <f ca="1">SUMIFS(#REF!,#REF!,C$3,#REF!,$B4)/1000000/$L$1</f>
        <v>623.09475604372358</v>
      </c>
      <c r="D4" s="5">
        <f ca="1">SUMIFS(#REF!,#REF!,D$3,#REF!,$B4)/1000000/$L$1</f>
        <v>70.468730164483048</v>
      </c>
      <c r="E4" s="5">
        <f ca="1">SUMIFS(#REF!,#REF!,E$3,#REF!,$B4)/1000000/$L$1</f>
        <v>2.81059501421112</v>
      </c>
      <c r="F4" s="5">
        <f ca="1">SUMIFS(#REF!,#REF!,F$3,#REF!,$B4)/1000000/$L$1</f>
        <v>0.72697365185624385</v>
      </c>
      <c r="G4" s="5">
        <f ca="1">SUMIFS(#REF!,#REF!,G$1,#REF!,$B4)/1000000/$L$1</f>
        <v>3.7482159992349331</v>
      </c>
      <c r="H4" s="5">
        <f t="shared" ref="H4:H10" ca="1" si="0">SUM(B4:G4)</f>
        <v>1161.2955122393514</v>
      </c>
      <c r="I4" s="6"/>
    </row>
    <row r="5" spans="1:9">
      <c r="A5" t="s">
        <v>58</v>
      </c>
      <c r="B5" s="5">
        <f ca="1">SUMIFS(#REF!,#REF!,B$3,#REF!,$B5)/1000000/$L$1</f>
        <v>93.115598746622553</v>
      </c>
      <c r="C5" s="5">
        <f ca="1">SUMIFS(#REF!,#REF!,C$3,#REF!,$B5)/1000000/$L$1</f>
        <v>244.68509187416561</v>
      </c>
      <c r="D5" s="5">
        <f ca="1">SUMIFS(#REF!,#REF!,D$3,#REF!,$B5)/1000000/$L$1</f>
        <v>18.888007230062033</v>
      </c>
      <c r="E5" s="5">
        <f ca="1">SUMIFS(#REF!,#REF!,E$3,#REF!,$B5)/1000000/$L$1</f>
        <v>19.336810950799812</v>
      </c>
      <c r="F5" s="5">
        <f ca="1">SUMIFS(#REF!,#REF!,F$3,#REF!,$B5)/1000000/$L$1</f>
        <v>22.274113807668524</v>
      </c>
      <c r="G5" s="5">
        <f ca="1">SUMIFS(#REF!,#REF!,G$1,#REF!,$B5)/1000000/$L$1</f>
        <v>1.1017364989639717</v>
      </c>
      <c r="H5" s="5">
        <f t="shared" ca="1" si="0"/>
        <v>399.40135910828252</v>
      </c>
      <c r="I5" s="6"/>
    </row>
    <row r="6" spans="1:9">
      <c r="A6" t="s">
        <v>59</v>
      </c>
      <c r="B6" s="5">
        <f ca="1">SUMIFS(#REF!,#REF!,B$3,#REF!,$B6)/1000000/$L$1</f>
        <v>1641.5442001367303</v>
      </c>
      <c r="C6" s="5">
        <f ca="1">SUMIFS(#REF!,#REF!,C$3,#REF!,$B6)/1000000/$L$1</f>
        <v>112.18093265699495</v>
      </c>
      <c r="D6" s="5">
        <f ca="1">SUMIFS(#REF!,#REF!,D$3,#REF!,$B6)/1000000/$L$1</f>
        <v>125.61431409132987</v>
      </c>
      <c r="E6" s="5">
        <f ca="1">SUMIFS(#REF!,#REF!,E$3,#REF!,$B6)/1000000/$L$1</f>
        <v>120.73670257524753</v>
      </c>
      <c r="F6" s="5">
        <f ca="1">SUMIFS(#REF!,#REF!,F$3,#REF!,$B6)/1000000/$L$1</f>
        <v>0</v>
      </c>
      <c r="G6" s="5">
        <f ca="1">SUMIFS(#REF!,#REF!,G$1,#REF!,$B6)/1000000/$L$1</f>
        <v>1.1820450243737608</v>
      </c>
      <c r="H6" s="5">
        <f t="shared" ca="1" si="0"/>
        <v>2001.2581944846763</v>
      </c>
      <c r="I6" s="6"/>
    </row>
    <row r="7" spans="1:9">
      <c r="A7" t="s">
        <v>60</v>
      </c>
      <c r="B7" s="5">
        <f ca="1">SUMIFS(#REF!,#REF!,B$3,#REF!,$B7)/1000000/$L$1</f>
        <v>29.981605025304596</v>
      </c>
      <c r="C7" s="5">
        <f ca="1">SUMIFS(#REF!,#REF!,C$3,#REF!,$B7)/1000000/$L$1</f>
        <v>39.33218960897424</v>
      </c>
      <c r="D7" s="5">
        <f ca="1">SUMIFS(#REF!,#REF!,D$3,#REF!,$B7)/1000000/$L$1</f>
        <v>6.2606045232867276</v>
      </c>
      <c r="E7" s="5">
        <f ca="1">SUMIFS(#REF!,#REF!,E$3,#REF!,$B7)/1000000/$L$1</f>
        <v>7.0375786702242289</v>
      </c>
      <c r="F7" s="5">
        <f ca="1">SUMIFS(#REF!,#REF!,F$3,#REF!,$B7)/1000000/$L$1</f>
        <v>0.3639356892233932</v>
      </c>
      <c r="G7" s="5">
        <f ca="1">SUMIFS(#REF!,#REF!,G$1,#REF!,$B7)/1000000/$L$1</f>
        <v>0</v>
      </c>
      <c r="H7" s="5">
        <f t="shared" ca="1" si="0"/>
        <v>82.975913517013197</v>
      </c>
      <c r="I7" s="6"/>
    </row>
    <row r="8" spans="1:9">
      <c r="A8" t="s">
        <v>61</v>
      </c>
      <c r="B8" s="5">
        <f ca="1">SUMIFS(#REF!,#REF!,B$3,#REF!,$B8)/1000000/$L$1</f>
        <v>161.69967108332855</v>
      </c>
      <c r="C8" s="5">
        <f ca="1">SUMIFS(#REF!,#REF!,C$3,#REF!,$B8)/1000000/$L$1</f>
        <v>2.7978758513155966</v>
      </c>
      <c r="D8" s="5">
        <f ca="1">SUMIFS(#REF!,#REF!,D$3,#REF!,$B8)/1000000/$L$1</f>
        <v>0.25562918737766899</v>
      </c>
      <c r="E8" s="5">
        <f ca="1">SUMIFS(#REF!,#REF!,E$3,#REF!,$B8)/1000000/$L$1</f>
        <v>0</v>
      </c>
      <c r="F8" s="5">
        <f ca="1">SUMIFS(#REF!,#REF!,F$3,#REF!,$B8)/1000000/$L$1</f>
        <v>0</v>
      </c>
      <c r="G8" s="5">
        <f ca="1">SUMIFS(#REF!,#REF!,G$1,#REF!,$B8)/1000000/$L$1</f>
        <v>6.1628827726029491E-2</v>
      </c>
      <c r="H8" s="5">
        <f t="shared" ca="1" si="0"/>
        <v>164.81480494974787</v>
      </c>
      <c r="I8" s="6"/>
    </row>
    <row r="9" spans="1:9">
      <c r="A9" t="s">
        <v>62</v>
      </c>
      <c r="B9" s="5">
        <f ca="1">SUMIFS(#REF!,#REF!,B$3,#REF!,$B9)/1000000/$L$1</f>
        <v>68.81966599218994</v>
      </c>
      <c r="C9" s="5">
        <f ca="1">SUMIFS(#REF!,#REF!,C$3,#REF!,$B9)/1000000/$L$1</f>
        <v>51.215061638021282</v>
      </c>
      <c r="D9" s="5">
        <f ca="1">SUMIFS(#REF!,#REF!,D$3,#REF!,$B9)/1000000/$L$1</f>
        <v>39.372980702898964</v>
      </c>
      <c r="E9" s="5">
        <f ca="1">SUMIFS(#REF!,#REF!,E$3,#REF!,$B9)/1000000/$L$1</f>
        <v>4.6507804527539225</v>
      </c>
      <c r="F9" s="5">
        <f ca="1">SUMIFS(#REF!,#REF!,F$3,#REF!,$B9)/1000000/$L$1</f>
        <v>0</v>
      </c>
      <c r="G9" s="5">
        <f ca="1">SUMIFS(#REF!,#REF!,G$1,#REF!,$B9)/1000000/$L$1</f>
        <v>1.5624982665748586</v>
      </c>
      <c r="H9" s="5">
        <f t="shared" ca="1" si="0"/>
        <v>165.62098705243898</v>
      </c>
      <c r="I9" s="6"/>
    </row>
    <row r="10" spans="1:9">
      <c r="A10" t="s">
        <v>75</v>
      </c>
      <c r="B10" s="5">
        <f ca="1">SUM(B3:B9)</f>
        <v>2468.5878767140121</v>
      </c>
      <c r="C10" s="5">
        <f t="shared" ref="C10:G10" ca="1" si="1">SUM(C3:C9)</f>
        <v>1094.566109142851</v>
      </c>
      <c r="D10" s="5">
        <f t="shared" ca="1" si="1"/>
        <v>268.89563686063667</v>
      </c>
      <c r="E10" s="5">
        <f t="shared" ca="1" si="1"/>
        <v>155.78676408030657</v>
      </c>
      <c r="F10" s="5">
        <f ca="1">SUM(F3:F9)</f>
        <v>23.366537163615963</v>
      </c>
      <c r="G10" s="5">
        <f t="shared" ca="1" si="1"/>
        <v>7.7315326233319954</v>
      </c>
      <c r="H10" s="5">
        <f t="shared" ca="1" si="0"/>
        <v>4018.9344565847546</v>
      </c>
      <c r="I10" s="6"/>
    </row>
    <row r="11" spans="1:9">
      <c r="B11" s="6"/>
      <c r="C11" s="6"/>
      <c r="D11" s="6"/>
      <c r="E11" s="6"/>
      <c r="F11" s="6"/>
      <c r="G11" s="6"/>
      <c r="H11" s="6"/>
    </row>
  </sheetData>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University College London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Muhammad Mahmudul Hasan</dc:creator>
  <cp:keywords/>
  <dc:description/>
  <cp:lastModifiedBy>Muhamamd Hasan</cp:lastModifiedBy>
  <cp:revision/>
  <dcterms:created xsi:type="dcterms:W3CDTF">2026-07-27T09:26:01Z</dcterms:created>
  <dcterms:modified xsi:type="dcterms:W3CDTF">2026-10-21T11:54:28Z</dcterms:modified>
  <cp:category/>
  <cp:contentStatus/>
</cp:coreProperties>
</file>