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49" documentId="8_{1DA2FFBE-2859-4F94-AE45-08042C1BD344}" xr6:coauthVersionLast="47" xr6:coauthVersionMax="47" xr10:uidLastSave="{D0C0A4CA-ED59-4AAD-B3CE-1FB6D670FBCC}"/>
  <bookViews>
    <workbookView xWindow="28680" yWindow="-120" windowWidth="29040" windowHeight="15720" xr2:uid="{00000000-000D-0000-FFFF-FFFF00000000}"/>
  </bookViews>
  <sheets>
    <sheet name="DATA Guidance" sheetId="6" r:id="rId1"/>
    <sheet name="HDI Group" sheetId="1" r:id="rId2"/>
    <sheet name="LC Region"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2" l="1"/>
  <c r="F29" i="2"/>
  <c r="E29" i="2"/>
  <c r="D29" i="2"/>
  <c r="C29" i="2"/>
  <c r="B29" i="2"/>
  <c r="H28" i="2"/>
  <c r="H27" i="2"/>
  <c r="H26" i="2"/>
  <c r="H25" i="2"/>
  <c r="H24" i="2"/>
  <c r="H23" i="2"/>
  <c r="G19" i="2"/>
  <c r="F19" i="2"/>
  <c r="E19" i="2"/>
  <c r="D19" i="2"/>
  <c r="C19" i="2"/>
  <c r="B19" i="2"/>
  <c r="H18" i="2"/>
  <c r="H17" i="2"/>
  <c r="H16" i="2"/>
  <c r="H15" i="2"/>
  <c r="H14" i="2"/>
  <c r="H13" i="2"/>
  <c r="G9" i="2"/>
  <c r="F9" i="2"/>
  <c r="E9" i="2"/>
  <c r="D9" i="2"/>
  <c r="C9" i="2"/>
  <c r="B9" i="2"/>
  <c r="H8" i="2"/>
  <c r="H7" i="2"/>
  <c r="H6" i="2"/>
  <c r="H5" i="2"/>
  <c r="H4" i="2"/>
  <c r="H3" i="2"/>
  <c r="H29" i="2" l="1"/>
  <c r="H19" i="2"/>
  <c r="C20" i="2" s="1"/>
  <c r="H9" i="2"/>
  <c r="I8" i="2" s="1"/>
  <c r="I7" i="2" l="1"/>
  <c r="I6" i="2"/>
  <c r="I5" i="2"/>
  <c r="I4" i="2"/>
  <c r="I3" i="2"/>
  <c r="G10" i="2"/>
  <c r="F10" i="2"/>
  <c r="E10" i="2"/>
  <c r="B10" i="2"/>
  <c r="C10" i="2"/>
  <c r="D10" i="2"/>
  <c r="I27" i="2"/>
  <c r="I28" i="2"/>
  <c r="D30" i="2"/>
  <c r="C30" i="2"/>
  <c r="I24" i="2"/>
  <c r="I25" i="2"/>
  <c r="I23" i="2"/>
  <c r="E30" i="2"/>
  <c r="F30" i="2"/>
  <c r="G30" i="2"/>
  <c r="B30" i="2"/>
  <c r="I26" i="2"/>
  <c r="I17" i="2"/>
  <c r="I16" i="2"/>
  <c r="G20" i="2"/>
  <c r="F20" i="2"/>
  <c r="E20" i="2"/>
  <c r="D20" i="2"/>
  <c r="B20" i="2"/>
  <c r="I18" i="2"/>
  <c r="I15" i="2"/>
  <c r="I14" i="2"/>
  <c r="I13" i="2"/>
  <c r="E23" i="1"/>
  <c r="D23" i="1"/>
  <c r="C23" i="1"/>
  <c r="B23" i="1"/>
  <c r="F22" i="1"/>
  <c r="F21" i="1"/>
  <c r="F20" i="1"/>
  <c r="F19" i="1"/>
  <c r="E15" i="1"/>
  <c r="D15" i="1"/>
  <c r="C15" i="1"/>
  <c r="B15" i="1"/>
  <c r="F14" i="1"/>
  <c r="F13" i="1"/>
  <c r="F12" i="1"/>
  <c r="F11" i="1"/>
  <c r="E7" i="1"/>
  <c r="D7" i="1"/>
  <c r="C7" i="1"/>
  <c r="B7" i="1"/>
  <c r="F6" i="1"/>
  <c r="F5" i="1"/>
  <c r="F4" i="1"/>
  <c r="F3" i="1"/>
  <c r="F23" i="1" l="1"/>
  <c r="B24" i="1" s="1"/>
  <c r="F15" i="1"/>
  <c r="F7" i="1"/>
  <c r="G3" i="1" s="1"/>
  <c r="G22" i="1" l="1"/>
  <c r="G21" i="1"/>
  <c r="E24" i="1"/>
  <c r="D24" i="1"/>
  <c r="C24" i="1"/>
  <c r="G20" i="1"/>
  <c r="G19" i="1"/>
  <c r="E16" i="1"/>
  <c r="D16" i="1"/>
  <c r="C16" i="1"/>
  <c r="B16" i="1"/>
  <c r="G14" i="1"/>
  <c r="G13" i="1"/>
  <c r="G12" i="1"/>
  <c r="G11" i="1"/>
  <c r="E8" i="1"/>
  <c r="D8" i="1"/>
  <c r="C8" i="1"/>
  <c r="B8" i="1"/>
  <c r="G6" i="1"/>
  <c r="G5" i="1"/>
  <c r="G4" i="1"/>
</calcChain>
</file>

<file path=xl/sharedStrings.xml><?xml version="1.0" encoding="utf-8"?>
<sst xmlns="http://schemas.openxmlformats.org/spreadsheetml/2006/main" count="137" uniqueCount="64">
  <si>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</si>
  <si>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</si>
  <si>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</si>
  <si>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</si>
  <si>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Indicator 3.2.3: Production-based and consumption-based attribution of CO2 and PM2.5 emissions</t>
  </si>
  <si>
    <t>Indicator Authors</t>
  </si>
  <si>
    <t>Dr. Kehan He, Prof Zhifu Mi, Dr Fabian Wagner, Prof. Richard Wood</t>
    <phoneticPr fontId="2" type="noConversion"/>
  </si>
  <si>
    <t>1. Report Key Findings</t>
  </si>
  <si>
    <t>In 2024, 51.3% of PM₂.₅-related deaths occurring in Low-HDI countries were associated with the consumption of goods and services in High- and Very High-HDI countries.</t>
  </si>
  <si>
    <t>2.1 Indicator Description</t>
  </si>
  <si>
    <r>
      <t xml:space="preserve">This indicator uses an environmentally-extended multi-region input-output (EEMRIO) model, linked to atmospheric transport modelling, to quantify countries’ consumption-based, production-based, and receptor-based contributions to PM2.5-related premature mortality. The EEMRIO analysis reflects production and consumption structures and interdependencies between economic sectors across regions, estimating PM2.5-related deaths embodied in international trade and atmospheric transport, and calculating national PM2.5 mortality from the consumption perspective.
</t>
    </r>
    <r>
      <rPr>
        <b/>
        <sz val="11"/>
        <color rgb="FF000000"/>
        <rFont val="Calibri"/>
        <family val="2"/>
        <scheme val="minor"/>
      </rPr>
      <t xml:space="preserve">Caveats: </t>
    </r>
    <r>
      <rPr>
        <sz val="11"/>
        <color rgb="FF000000"/>
        <rFont val="Calibri"/>
        <family val="2"/>
        <scheme val="minor"/>
      </rPr>
      <t>GAINS process-related exposures are only distributed across MRIO sectors that can be clearly identified. Energy-related exposures are allocated on the basis of total fuel use rather than fuel-specific data. Simplifications and assumptions made during the death inventory disaggregation stage, including the coupling of trade and atmospheric transport pathways, may bring uncertainties into the results.</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</si>
  <si>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</si>
  <si>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</si>
  <si>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Datasources</t>
  </si>
  <si>
    <r>
      <t xml:space="preserve">The data produced by third parties and made available by </t>
    </r>
    <r>
      <rPr>
        <i/>
        <sz val="11"/>
        <color rgb="FF000000"/>
        <rFont val="Calibri"/>
        <family val="2"/>
        <scheme val="minor"/>
      </rPr>
      <t xml:space="preserve">Lancet </t>
    </r>
    <r>
      <rPr>
        <sz val="11"/>
        <color rgb="FF000000"/>
        <rFont val="Calibri"/>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EXIOBASE 3: Developing a Time Series of Detailed Environmentally Extended Multi-Regional Input-Output Tables, 2018. stadler, K et al. 
2. Global Carbon Project 2025, 2025. Friedlingstein, P et al. 
3. World Bank Open Data database, 2022. World Bank Group. 
4. Greenhouse Gas and Air Pollution Interactions and Synergies (GAINS), 2021. International Institute for Applied Systems Analysis.
5. Emissions Database for Global Atmospheric Research (EDGAR) database, 2022. European Commission. 
6. IEA fuel &amp; activities: For compilation of updated emission inventories.</t>
    </r>
  </si>
  <si>
    <t>2.4 Description of the Columns in the '2026 Report Data' Worksheet</t>
  </si>
  <si>
    <t xml:space="preserve">Column </t>
  </si>
  <si>
    <t>Column Header</t>
  </si>
  <si>
    <t>Units</t>
  </si>
  <si>
    <t>Description</t>
  </si>
  <si>
    <t>A</t>
  </si>
  <si>
    <t>ISO3</t>
  </si>
  <si>
    <t>Categorical</t>
  </si>
  <si>
    <t>Country three-letter ISO identification code</t>
  </si>
  <si>
    <t>B</t>
  </si>
  <si>
    <t>HDI Level</t>
  </si>
  <si>
    <t>2025 Human Development Index level</t>
  </si>
  <si>
    <t>C</t>
  </si>
  <si>
    <t>LC Region</t>
  </si>
  <si>
    <t>Lancet Countdown Regional Data</t>
  </si>
  <si>
    <t>D</t>
  </si>
  <si>
    <t>Consumption-based PM2.5 Premature Deaths</t>
  </si>
  <si>
    <t>The number of death induced by PM2.5 emissions from the production of goods and services according to where they were consumed</t>
  </si>
  <si>
    <t>E</t>
  </si>
  <si>
    <t>Production-based PM2.5 Premature Deaths</t>
  </si>
  <si>
    <t>The number of death induced by PM2.5 emissions from the production of goods and services according to where they were produced</t>
  </si>
  <si>
    <t>F</t>
  </si>
  <si>
    <t>Receptor-based PM2.5 Premature Deaths</t>
  </si>
  <si>
    <t>The number of death induced by PM2.5 emissions from the production of goods and services according to where they physically occurred</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</si>
  <si>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</si>
  <si>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</si>
  <si>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</si>
  <si>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</si>
  <si>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PM2.5 Induced Premature Deaths Across HDI country groups</t>
    <phoneticPr fontId="2" type="noConversion"/>
  </si>
  <si>
    <t>ReceptorToSource</t>
    <phoneticPr fontId="2" type="noConversion"/>
  </si>
  <si>
    <t>Very High</t>
    <phoneticPr fontId="4" type="noConversion"/>
  </si>
  <si>
    <t>High</t>
    <phoneticPr fontId="4" type="noConversion"/>
  </si>
  <si>
    <t>Medium</t>
    <phoneticPr fontId="4" type="noConversion"/>
  </si>
  <si>
    <t>Low</t>
    <phoneticPr fontId="4" type="noConversion"/>
  </si>
  <si>
    <t>Receptor Total</t>
    <phoneticPr fontId="2" type="noConversion"/>
  </si>
  <si>
    <t>Receptor Global %</t>
    <phoneticPr fontId="2" type="noConversion"/>
  </si>
  <si>
    <t>Source Total</t>
    <phoneticPr fontId="2" type="noConversion"/>
  </si>
  <si>
    <t>Source Global %</t>
    <phoneticPr fontId="2" type="noConversion"/>
  </si>
  <si>
    <t>SourceToConsumer</t>
    <phoneticPr fontId="2" type="noConversion"/>
  </si>
  <si>
    <t>Consumption Total</t>
    <phoneticPr fontId="2" type="noConversion"/>
  </si>
  <si>
    <t>Consumption Global %</t>
    <phoneticPr fontId="2" type="noConversion"/>
  </si>
  <si>
    <t>ReceptorToConsumer</t>
    <phoneticPr fontId="2" type="noConversion"/>
  </si>
  <si>
    <t>PM2.5 Induced Premature Deaths Across LC Regions</t>
  </si>
  <si>
    <t>Africa</t>
  </si>
  <si>
    <t>Asia</t>
  </si>
  <si>
    <t>Europe</t>
  </si>
  <si>
    <t>Latin America</t>
  </si>
  <si>
    <t>Northern America</t>
  </si>
  <si>
    <t>Oceania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</si>
</sst>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 #,##0.00_ ;_ * \-#,##0.00_ ;_ * &quot;-&quot;??_ ;_ @_ "/>
    <numFmt numFmtId="166" formatCode="_ * #,##0_ ;_ * \-#,##0_ ;_ * &quot;-&quot;??_ ;_ @_ "/>
    <numFmt numFmtId="167" formatCode="0.0%"/>
    <numFmt numFmtId="168" formatCode="0.000000000%"/>
  </numFmts>
  <fonts count="34">
    <font>
      <sz val="11"/>
      <color theme="1"/>
      <name val="Calibri"/>
      <family val="2"/>
      <scheme val="minor"/>
    </font>
    <font>
      <sz val="11"/>
      <color theme="1"/>
      <name val="Calibri"/>
      <family val="2"/>
      <scheme val="minor"/>
    </font>
    <font>
      <sz val="9"/>
      <name val="Calibri"/>
      <family val="3"/>
      <charset val="134"/>
      <scheme val="minor"/>
    </font>
    <font>
      <sz val="11"/>
      <name val="Calibri"/>
      <family val="2"/>
    </font>
    <font>
      <sz val="9"/>
      <name val="宋体"/>
      <family val="3"/>
      <charset val="134"/>
    </font>
    <font>
      <b/>
      <sz val="11"/>
      <color theme="1"/>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b/>
      <i/>
      <sz val="11"/>
      <color theme="1"/>
      <name val="Calibri"/>
      <family val="2"/>
      <scheme val="minor"/>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name val="Calibri"/>
      <family val="2"/>
      <scheme val="minor"/>
    </font>
    <font>
      <u/>
      <sz val="11"/>
      <color theme="10"/>
      <name val="Calibri"/>
      <family val="2"/>
      <scheme val="minor"/>
    </font>
    <font>
      <sz val="11"/>
      <color rgb="FF000000"/>
      <name val="Calibri"/>
      <family val="2"/>
      <scheme val="minor"/>
    </font>
    <font>
      <b/>
      <sz val="11"/>
      <color rgb="FF000000"/>
      <name val="Calibri"/>
      <family val="2"/>
      <scheme val="minor"/>
    </font>
    <font>
      <b/>
      <i/>
      <sz val="11"/>
      <color rgb="FFFF0000"/>
      <name val="Calibri"/>
      <family val="2"/>
      <scheme val="minor"/>
    </font>
    <font>
      <i/>
      <sz val="11"/>
      <color rgb="FF0000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rgb="FF000000"/>
      </right>
      <top style="medium">
        <color indexed="64"/>
      </top>
      <bottom style="medium">
        <color indexed="64"/>
      </bottom>
      <diagonal/>
    </border>
  </borders>
  <cellStyleXfs count="58">
    <xf numFmtId="0" fontId="0" fillId="0" borderId="0"/>
    <xf numFmtId="165"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164" fontId="1"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 fillId="0" borderId="0"/>
    <xf numFmtId="0" fontId="1" fillId="0" borderId="0"/>
    <xf numFmtId="0" fontId="1" fillId="0" borderId="0"/>
    <xf numFmtId="0" fontId="14" fillId="0" borderId="0" applyNumberFormat="0" applyFill="0" applyBorder="0" applyAlignment="0" applyProtection="0"/>
    <xf numFmtId="0" fontId="15" fillId="0" borderId="1" applyNumberFormat="0" applyFill="0" applyAlignment="0" applyProtection="0"/>
    <xf numFmtId="0" fontId="16" fillId="0" borderId="2" applyNumberFormat="0" applyFill="0" applyAlignment="0" applyProtection="0"/>
    <xf numFmtId="0" fontId="17" fillId="0" borderId="3" applyNumberFormat="0" applyFill="0" applyAlignment="0" applyProtection="0"/>
    <xf numFmtId="0" fontId="17" fillId="0" borderId="0" applyNumberFormat="0" applyFill="0" applyBorder="0" applyAlignment="0" applyProtection="0"/>
    <xf numFmtId="0" fontId="18" fillId="2" borderId="0" applyNumberFormat="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4" applyNumberFormat="0" applyAlignment="0" applyProtection="0"/>
    <xf numFmtId="0" fontId="22" fillId="6" borderId="5" applyNumberFormat="0" applyAlignment="0" applyProtection="0"/>
    <xf numFmtId="0" fontId="23" fillId="6" borderId="4" applyNumberFormat="0" applyAlignment="0" applyProtection="0"/>
    <xf numFmtId="0" fontId="24" fillId="0" borderId="6" applyNumberFormat="0" applyFill="0" applyAlignment="0" applyProtection="0"/>
    <xf numFmtId="0" fontId="25" fillId="7" borderId="7" applyNumberFormat="0" applyAlignment="0" applyProtection="0"/>
    <xf numFmtId="0" fontId="12" fillId="0" borderId="0" applyNumberFormat="0" applyFill="0" applyBorder="0" applyAlignment="0" applyProtection="0"/>
    <xf numFmtId="0" fontId="26" fillId="0" borderId="0" applyNumberFormat="0" applyFill="0" applyBorder="0" applyAlignment="0" applyProtection="0"/>
    <xf numFmtId="0" fontId="5" fillId="0" borderId="9" applyNumberFormat="0" applyFill="0" applyAlignment="0" applyProtection="0"/>
    <xf numFmtId="0" fontId="2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8" applyNumberFormat="0" applyFont="0" applyAlignment="0" applyProtection="0"/>
    <xf numFmtId="49" fontId="28" fillId="3" borderId="8"/>
    <xf numFmtId="0" fontId="1" fillId="0" borderId="0"/>
    <xf numFmtId="0" fontId="13" fillId="0" borderId="0" applyNumberFormat="0" applyFont="0" applyFill="0" applyBorder="0" applyAlignment="0" applyProtection="0"/>
    <xf numFmtId="0" fontId="29" fillId="0" borderId="0" applyNumberFormat="0" applyFill="0" applyBorder="0" applyAlignment="0" applyProtection="0"/>
    <xf numFmtId="0" fontId="1" fillId="0" borderId="0"/>
  </cellStyleXfs>
  <cellXfs count="94">
    <xf numFmtId="0" fontId="0" fillId="0" borderId="0" xfId="0"/>
    <xf numFmtId="0" fontId="3" fillId="0" borderId="0" xfId="0" applyFont="1"/>
    <xf numFmtId="166" fontId="0" fillId="0" borderId="0" xfId="1" applyNumberFormat="1" applyFont="1" applyAlignment="1"/>
    <xf numFmtId="167" fontId="0" fillId="0" borderId="0" xfId="2" applyNumberFormat="1" applyFont="1" applyAlignment="1"/>
    <xf numFmtId="0" fontId="0" fillId="0" borderId="0" xfId="0" applyAlignment="1">
      <alignment vertical="center"/>
    </xf>
    <xf numFmtId="9" fontId="0" fillId="0" borderId="0" xfId="2" applyFont="1" applyAlignment="1"/>
    <xf numFmtId="166" fontId="0" fillId="0" borderId="0" xfId="1" applyNumberFormat="1" applyFont="1" applyFill="1" applyAlignment="1"/>
    <xf numFmtId="10" fontId="0" fillId="0" borderId="0" xfId="2" applyNumberFormat="1" applyFont="1" applyAlignment="1"/>
    <xf numFmtId="168" fontId="0" fillId="0" borderId="0" xfId="0" applyNumberFormat="1"/>
    <xf numFmtId="0" fontId="9" fillId="0" borderId="24" xfId="0" applyFont="1" applyBorder="1" applyAlignment="1">
      <alignment horizontal="left" vertical="center"/>
    </xf>
    <xf numFmtId="0" fontId="9" fillId="0" borderId="16" xfId="0" applyFont="1" applyBorder="1"/>
    <xf numFmtId="0" fontId="9" fillId="0" borderId="23" xfId="0" applyFont="1" applyBorder="1" applyAlignment="1">
      <alignment horizontal="left" vertical="center"/>
    </xf>
    <xf numFmtId="167" fontId="0" fillId="0" borderId="0" xfId="2" applyNumberFormat="1" applyFont="1" applyFill="1" applyAlignment="1"/>
    <xf numFmtId="165" fontId="0" fillId="0" borderId="0" xfId="1" applyFont="1" applyAlignment="1"/>
    <xf numFmtId="0" fontId="1" fillId="0" borderId="0" xfId="57"/>
    <xf numFmtId="0" fontId="1" fillId="0" borderId="10" xfId="57" applyBorder="1"/>
    <xf numFmtId="0" fontId="1" fillId="0" borderId="11" xfId="57" applyBorder="1"/>
    <xf numFmtId="0" fontId="1" fillId="0" borderId="12" xfId="57" applyBorder="1"/>
    <xf numFmtId="0" fontId="8" fillId="34" borderId="13" xfId="57" applyFont="1" applyFill="1" applyBorder="1" applyAlignment="1">
      <alignment vertical="center"/>
    </xf>
    <xf numFmtId="0" fontId="1" fillId="0" borderId="32" xfId="57" applyBorder="1"/>
    <xf numFmtId="0" fontId="8" fillId="35" borderId="15" xfId="57" applyFont="1" applyFill="1" applyBorder="1"/>
    <xf numFmtId="0" fontId="8" fillId="36" borderId="18" xfId="57" applyFont="1" applyFill="1" applyBorder="1"/>
    <xf numFmtId="0" fontId="1" fillId="0" borderId="22" xfId="57" applyBorder="1"/>
    <xf numFmtId="0" fontId="1" fillId="0" borderId="33" xfId="57" applyBorder="1"/>
    <xf numFmtId="0" fontId="8" fillId="0" borderId="0" xfId="57" applyFont="1"/>
    <xf numFmtId="0" fontId="9" fillId="0" borderId="0" xfId="57" applyFont="1" applyAlignment="1">
      <alignment horizontal="left" vertical="center"/>
    </xf>
    <xf numFmtId="0" fontId="10" fillId="35" borderId="34" xfId="57" applyFont="1" applyFill="1" applyBorder="1" applyAlignment="1">
      <alignment horizontal="left" vertical="center"/>
    </xf>
    <xf numFmtId="0" fontId="10" fillId="35" borderId="35" xfId="57" applyFont="1" applyFill="1" applyBorder="1" applyAlignment="1">
      <alignment horizontal="left" vertical="center"/>
    </xf>
    <xf numFmtId="0" fontId="10" fillId="35" borderId="36" xfId="57" applyFont="1" applyFill="1" applyBorder="1" applyAlignment="1">
      <alignment horizontal="left" vertical="center"/>
    </xf>
    <xf numFmtId="0" fontId="11" fillId="0" borderId="38" xfId="57" applyFont="1" applyBorder="1" applyAlignment="1">
      <alignment vertical="top"/>
    </xf>
    <xf numFmtId="0" fontId="11" fillId="0" borderId="39" xfId="57" applyFont="1" applyBorder="1" applyAlignment="1">
      <alignment vertical="top"/>
    </xf>
    <xf numFmtId="0" fontId="1" fillId="0" borderId="16" xfId="57" applyBorder="1" applyAlignment="1">
      <alignment vertical="center"/>
    </xf>
    <xf numFmtId="0" fontId="9" fillId="0" borderId="16" xfId="57" applyFont="1" applyBorder="1" applyAlignment="1">
      <alignment vertical="center"/>
    </xf>
    <xf numFmtId="0" fontId="1" fillId="0" borderId="0" xfId="57" applyAlignment="1">
      <alignment wrapText="1"/>
    </xf>
    <xf numFmtId="0" fontId="9" fillId="0" borderId="0" xfId="57" applyFont="1" applyAlignment="1">
      <alignment vertical="center"/>
    </xf>
    <xf numFmtId="0" fontId="3" fillId="0" borderId="0" xfId="0" applyFont="1" applyFill="1"/>
    <xf numFmtId="0" fontId="0" fillId="0" borderId="0" xfId="0" applyFill="1"/>
    <xf numFmtId="0" fontId="10" fillId="36" borderId="34" xfId="57" applyFont="1" applyFill="1" applyBorder="1" applyAlignment="1">
      <alignment horizontal="left" vertical="center"/>
    </xf>
    <xf numFmtId="0" fontId="10" fillId="36" borderId="35" xfId="57" applyFont="1" applyFill="1" applyBorder="1" applyAlignment="1">
      <alignment horizontal="left" vertical="center"/>
    </xf>
    <xf numFmtId="0" fontId="10" fillId="36" borderId="36" xfId="57" applyFont="1" applyFill="1" applyBorder="1" applyAlignment="1">
      <alignment horizontal="left" vertical="center"/>
    </xf>
    <xf numFmtId="0" fontId="10" fillId="35" borderId="34" xfId="57" applyFont="1" applyFill="1" applyBorder="1" applyAlignment="1">
      <alignment horizontal="left" vertical="center"/>
    </xf>
    <xf numFmtId="0" fontId="10" fillId="35" borderId="35" xfId="57" applyFont="1" applyFill="1" applyBorder="1" applyAlignment="1">
      <alignment horizontal="left" vertical="center"/>
    </xf>
    <xf numFmtId="0" fontId="10" fillId="35" borderId="36" xfId="57" applyFont="1" applyFill="1" applyBorder="1" applyAlignment="1">
      <alignment horizontal="left" vertical="center"/>
    </xf>
    <xf numFmtId="0" fontId="1" fillId="0" borderId="10" xfId="57" applyBorder="1" applyAlignment="1">
      <alignment vertical="center" wrapText="1"/>
    </xf>
    <xf numFmtId="0" fontId="1" fillId="0" borderId="11" xfId="57" applyBorder="1" applyAlignment="1">
      <alignment vertical="center" wrapText="1"/>
    </xf>
    <xf numFmtId="0" fontId="1" fillId="0" borderId="12" xfId="57" applyBorder="1" applyAlignment="1">
      <alignment vertical="center" wrapText="1"/>
    </xf>
    <xf numFmtId="0" fontId="1" fillId="0" borderId="14" xfId="57" applyBorder="1" applyAlignment="1">
      <alignment vertical="center" wrapText="1"/>
    </xf>
    <xf numFmtId="0" fontId="1" fillId="0" borderId="0" xfId="57" applyAlignment="1">
      <alignment vertical="center" wrapText="1"/>
    </xf>
    <xf numFmtId="0" fontId="1" fillId="0" borderId="32" xfId="57" applyBorder="1" applyAlignment="1">
      <alignment vertical="center" wrapText="1"/>
    </xf>
    <xf numFmtId="0" fontId="1" fillId="0" borderId="21" xfId="57" applyBorder="1" applyAlignment="1">
      <alignment vertical="center" wrapText="1"/>
    </xf>
    <xf numFmtId="0" fontId="1" fillId="0" borderId="22" xfId="57" applyBorder="1" applyAlignment="1">
      <alignment vertical="center" wrapText="1"/>
    </xf>
    <xf numFmtId="0" fontId="1" fillId="0" borderId="33" xfId="57" applyBorder="1" applyAlignment="1">
      <alignment vertical="center" wrapText="1"/>
    </xf>
    <xf numFmtId="0" fontId="9" fillId="0" borderId="41" xfId="57" applyFont="1" applyBorder="1" applyAlignment="1">
      <alignment horizontal="left" vertical="center"/>
    </xf>
    <xf numFmtId="0" fontId="9" fillId="0" borderId="23" xfId="57"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31" xfId="57" applyFont="1" applyBorder="1" applyAlignment="1">
      <alignment horizontal="left" vertical="center"/>
    </xf>
    <xf numFmtId="0" fontId="9" fillId="0" borderId="24" xfId="57" applyFont="1" applyBorder="1" applyAlignment="1">
      <alignment horizontal="left" vertical="center"/>
    </xf>
    <xf numFmtId="0" fontId="9" fillId="0" borderId="28" xfId="57" applyFont="1" applyBorder="1" applyAlignment="1">
      <alignment horizontal="left" vertical="center"/>
    </xf>
    <xf numFmtId="0" fontId="9" fillId="0" borderId="29" xfId="57" applyFont="1" applyBorder="1" applyAlignment="1">
      <alignment horizontal="left" vertical="center"/>
    </xf>
    <xf numFmtId="0" fontId="9" fillId="0" borderId="30" xfId="57" applyFont="1" applyBorder="1" applyAlignment="1">
      <alignment horizontal="left" vertical="center"/>
    </xf>
    <xf numFmtId="0" fontId="11" fillId="0" borderId="10" xfId="57" applyFont="1" applyBorder="1" applyAlignment="1">
      <alignment horizontal="left" vertical="top"/>
    </xf>
    <xf numFmtId="0" fontId="11" fillId="0" borderId="37" xfId="57" applyFont="1" applyBorder="1" applyAlignment="1">
      <alignment horizontal="left" vertical="top"/>
    </xf>
    <xf numFmtId="0" fontId="11" fillId="0" borderId="40" xfId="57" applyFont="1" applyBorder="1" applyAlignment="1">
      <alignment horizontal="left" vertical="top"/>
    </xf>
    <xf numFmtId="0" fontId="11" fillId="0" borderId="11" xfId="57" applyFont="1" applyBorder="1" applyAlignment="1">
      <alignment horizontal="left" vertical="top"/>
    </xf>
    <xf numFmtId="0" fontId="11" fillId="0" borderId="12" xfId="57" applyFont="1" applyBorder="1" applyAlignment="1">
      <alignment horizontal="left" vertical="top"/>
    </xf>
    <xf numFmtId="0" fontId="30" fillId="0" borderId="34" xfId="57" applyFont="1" applyBorder="1" applyAlignment="1">
      <alignment horizontal="left" vertical="top" wrapText="1"/>
    </xf>
    <xf numFmtId="0" fontId="1" fillId="0" borderId="35" xfId="57" applyBorder="1" applyAlignment="1">
      <alignment horizontal="left" vertical="top" wrapText="1"/>
    </xf>
    <xf numFmtId="0" fontId="1" fillId="0" borderId="36" xfId="57" applyBorder="1" applyAlignment="1">
      <alignment horizontal="left" vertical="top" wrapText="1"/>
    </xf>
    <xf numFmtId="0" fontId="10" fillId="35" borderId="10" xfId="57" applyFont="1" applyFill="1" applyBorder="1" applyAlignment="1">
      <alignment horizontal="left" vertical="top" wrapText="1"/>
    </xf>
    <xf numFmtId="0" fontId="10" fillId="35" borderId="11" xfId="57" applyFont="1" applyFill="1" applyBorder="1" applyAlignment="1">
      <alignment horizontal="left" vertical="top" wrapText="1"/>
    </xf>
    <xf numFmtId="0" fontId="10" fillId="35" borderId="12" xfId="57" applyFont="1" applyFill="1" applyBorder="1" applyAlignment="1">
      <alignment horizontal="left" vertical="top" wrapText="1"/>
    </xf>
    <xf numFmtId="0" fontId="1" fillId="0" borderId="34" xfId="57" applyBorder="1" applyAlignment="1">
      <alignment horizontal="center"/>
    </xf>
    <xf numFmtId="0" fontId="1" fillId="0" borderId="35" xfId="57" applyBorder="1" applyAlignment="1">
      <alignment horizontal="center"/>
    </xf>
    <xf numFmtId="0" fontId="1" fillId="0" borderId="35" xfId="57" applyBorder="1" applyAlignment="1">
      <alignment horizontal="left" vertical="top"/>
    </xf>
    <xf numFmtId="0" fontId="1" fillId="0" borderId="36" xfId="57" applyBorder="1" applyAlignment="1">
      <alignment horizontal="left" vertical="top"/>
    </xf>
    <xf numFmtId="0" fontId="6" fillId="33" borderId="10" xfId="57" applyFont="1" applyFill="1" applyBorder="1" applyAlignment="1">
      <alignment horizontal="left" vertical="center"/>
    </xf>
    <xf numFmtId="0" fontId="6" fillId="33" borderId="11" xfId="57" applyFont="1" applyFill="1" applyBorder="1" applyAlignment="1">
      <alignment horizontal="left" vertical="center"/>
    </xf>
    <xf numFmtId="0" fontId="6" fillId="33" borderId="12" xfId="57" applyFont="1" applyFill="1" applyBorder="1" applyAlignment="1">
      <alignment horizontal="left" vertical="center"/>
    </xf>
    <xf numFmtId="0" fontId="29" fillId="34" borderId="27" xfId="56" applyFill="1" applyBorder="1" applyAlignment="1"/>
    <xf numFmtId="0" fontId="29" fillId="34" borderId="25" xfId="56" applyFill="1" applyBorder="1" applyAlignment="1"/>
    <xf numFmtId="0" fontId="29" fillId="34" borderId="26" xfId="56" applyFill="1" applyBorder="1" applyAlignment="1"/>
    <xf numFmtId="0" fontId="9" fillId="35" borderId="16" xfId="0" applyFont="1" applyFill="1" applyBorder="1" applyAlignment="1">
      <alignment horizontal="left" vertical="center"/>
    </xf>
    <xf numFmtId="0" fontId="9" fillId="35" borderId="17" xfId="0" applyFont="1" applyFill="1" applyBorder="1" applyAlignment="1">
      <alignment horizontal="left" vertical="center"/>
    </xf>
    <xf numFmtId="0" fontId="9" fillId="36" borderId="19" xfId="0" applyFont="1" applyFill="1" applyBorder="1" applyAlignment="1">
      <alignment horizontal="left" vertical="center"/>
    </xf>
    <xf numFmtId="0" fontId="9" fillId="36" borderId="20" xfId="0" applyFont="1" applyFill="1" applyBorder="1" applyAlignment="1">
      <alignment horizontal="left" vertical="center"/>
    </xf>
    <xf numFmtId="0" fontId="10" fillId="34" borderId="34" xfId="57" applyFont="1" applyFill="1" applyBorder="1" applyAlignment="1">
      <alignment horizontal="left" vertical="center"/>
    </xf>
    <xf numFmtId="0" fontId="10" fillId="34" borderId="35" xfId="57" applyFont="1" applyFill="1" applyBorder="1" applyAlignment="1">
      <alignment horizontal="left" vertical="center"/>
    </xf>
    <xf numFmtId="0" fontId="10" fillId="34" borderId="36" xfId="57" applyFont="1" applyFill="1" applyBorder="1" applyAlignment="1">
      <alignment horizontal="left" vertical="center"/>
    </xf>
    <xf numFmtId="0" fontId="0" fillId="0" borderId="34" xfId="57" applyFont="1" applyBorder="1" applyAlignment="1">
      <alignment horizontal="left" vertical="top" wrapText="1"/>
    </xf>
    <xf numFmtId="0" fontId="13" fillId="0" borderId="0" xfId="6"/>
    <xf numFmtId="0" fontId="29" fillId="0" borderId="34" xfId="56" applyFill="1" applyBorder="1" applyAlignment="1">
      <alignment wrapText="1"/>
    </xf>
    <xf numFmtId="0" fontId="29" fillId="0" borderId="35" xfId="56" applyFill="1" applyBorder="1" applyAlignment="1">
      <alignment wrapText="1"/>
    </xf>
    <xf numFmtId="0" fontId="29" fillId="0" borderId="42" xfId="56" applyFill="1" applyBorder="1" applyAlignment="1">
      <alignment wrapText="1"/>
    </xf>
  </cellXfs>
  <cellStyles count="58">
    <cellStyle name="20% - 着色 1 2" xfId="28" xr:uid="{131B74B1-D07F-4BC9-B322-6189DE0DB009}"/>
    <cellStyle name="20% - 着色 2 2" xfId="32" xr:uid="{B9DD2A5B-1438-491D-A3F9-EB6D1FEF382A}"/>
    <cellStyle name="20% - 着色 3 2" xfId="36" xr:uid="{C81B741C-C8D6-48FE-95DF-E08C7DE4DB13}"/>
    <cellStyle name="20% - 着色 4 2" xfId="40" xr:uid="{8C5137DA-20DF-44E5-A454-A9EECF83A334}"/>
    <cellStyle name="20% - 着色 5 2" xfId="44" xr:uid="{FB580DF8-A289-4383-A41E-34844DDEEE88}"/>
    <cellStyle name="20% - 着色 6 2" xfId="48" xr:uid="{8280D8A8-3109-4F55-AA22-89A68A27A5D3}"/>
    <cellStyle name="40% - 着色 1 2" xfId="29" xr:uid="{BB1C28D0-BC7A-4A86-80B0-BD75E84DCBF5}"/>
    <cellStyle name="40% - 着色 2 2" xfId="33" xr:uid="{82F0B373-E1CB-4BBB-8D01-0F7C60E6E9AC}"/>
    <cellStyle name="40% - 着色 3 2" xfId="37" xr:uid="{EFF978A1-4394-4BE0-A6A9-C8F1D4BB9511}"/>
    <cellStyle name="40% - 着色 4 2" xfId="41" xr:uid="{AC5491CE-DA64-4D68-B765-4AD5425C2C2E}"/>
    <cellStyle name="40% - 着色 5 2" xfId="45" xr:uid="{957339DD-4D17-4450-A473-2F2C90152715}"/>
    <cellStyle name="40% - 着色 6 2" xfId="49" xr:uid="{C452F74C-B7C0-4963-9D90-F8B16D50AFE3}"/>
    <cellStyle name="60% - 着色 1 2" xfId="30" xr:uid="{27818DEB-E7E0-4662-A718-82BC53E6885D}"/>
    <cellStyle name="60% - 着色 2 2" xfId="34" xr:uid="{309C44B5-C761-4BA1-BB76-25EE0245D86F}"/>
    <cellStyle name="60% - 着色 3 2" xfId="38" xr:uid="{15602119-E49D-40F6-B40C-01914B95D18E}"/>
    <cellStyle name="60% - 着色 4 2" xfId="42" xr:uid="{FC53BD7E-D615-4649-8795-BD8FBAAF3A83}"/>
    <cellStyle name="60% - 着色 5 2" xfId="46" xr:uid="{E3AEFFEE-B341-4518-B848-D28BF570B1B6}"/>
    <cellStyle name="60% - 着色 6 2" xfId="50" xr:uid="{85DF00B4-4D97-47DD-8C32-6B2944CEFBB9}"/>
    <cellStyle name="Comma" xfId="1" builtinId="3"/>
    <cellStyle name="Comma 2" xfId="4" xr:uid="{E5B8FADE-2899-4538-9E94-0EE3F31EFF16}"/>
    <cellStyle name="Hyperlink" xfId="56" builtinId="8"/>
    <cellStyle name="Normal" xfId="0" builtinId="0"/>
    <cellStyle name="Normal 2" xfId="6" xr:uid="{20FEB1F0-1438-48CF-A640-584CDEF0AC37}"/>
    <cellStyle name="Normal 2 2" xfId="7" xr:uid="{F8FA2E7C-1AF8-4462-A4A9-949CDEFB4C12}"/>
    <cellStyle name="Normal 2 3" xfId="57" xr:uid="{68D7D375-A8C2-4904-83DA-48CE5060F7D5}"/>
    <cellStyle name="Normal 3" xfId="9" xr:uid="{D346C51E-51D4-41B5-8A6E-5E10F4C14ECC}"/>
    <cellStyle name="Normal 3 2" xfId="55" xr:uid="{607A9590-3E50-44FA-ACA9-B54E663C7117}"/>
    <cellStyle name="Normal 4" xfId="8" xr:uid="{BFCF34E1-265A-4E05-A59B-70BCE092142D}"/>
    <cellStyle name="Normal 5" xfId="10" xr:uid="{0C077401-BA57-4B04-81F9-E8BB5B5BE909}"/>
    <cellStyle name="Normal 6" xfId="51" xr:uid="{D7C30A80-B672-4AFF-AF0D-9C84F57C82F6}"/>
    <cellStyle name="Normal 7" xfId="54" xr:uid="{39F76E52-F36E-4F01-8AAA-735C78E999FB}"/>
    <cellStyle name="Note 2" xfId="52" xr:uid="{7DAA21B7-FE70-41F5-B7C7-1B87F56D8D59}"/>
    <cellStyle name="Per cent 2" xfId="3" xr:uid="{1E142872-A3D9-44DA-B244-D41BC1844228}"/>
    <cellStyle name="Percent" xfId="2" builtinId="5"/>
    <cellStyle name="Style 1" xfId="53" xr:uid="{1393688A-0315-4490-B124-91AF1A325DB9}"/>
    <cellStyle name="好 2" xfId="16" xr:uid="{EBC088F7-F7A3-4C09-98A4-1C02A767535B}"/>
    <cellStyle name="差 2" xfId="17" xr:uid="{EC525F0C-CB77-44C5-82C2-C4EE28F38E4B}"/>
    <cellStyle name="常规 2" xfId="5" xr:uid="{981EB130-F78E-4B04-A8D4-794405E74757}"/>
    <cellStyle name="标题 1 2" xfId="12" xr:uid="{475BD367-9109-4777-97AC-79317CBA92F3}"/>
    <cellStyle name="标题 2 2" xfId="13" xr:uid="{F1AD36FB-B05B-4849-A477-FF9AE14AA773}"/>
    <cellStyle name="标题 3 2" xfId="14" xr:uid="{E9F99D13-8F0B-4CAE-9508-C7A1956DFAF6}"/>
    <cellStyle name="标题 4 2" xfId="15" xr:uid="{7D5F2E2E-2151-4355-A1B2-649E69869040}"/>
    <cellStyle name="标题 5" xfId="11" xr:uid="{DE133623-86BF-49C6-88A2-EBC95A0266BA}"/>
    <cellStyle name="检查单元格 2" xfId="23" xr:uid="{37C5FB40-59A4-4199-BFCC-D1FDADB02BA3}"/>
    <cellStyle name="汇总 2" xfId="26" xr:uid="{E5CCCB43-B4B5-4E07-82BE-BC64055015A2}"/>
    <cellStyle name="着色 1 2" xfId="27" xr:uid="{C4FCE876-A54C-42D6-B5F3-490BDFB7607C}"/>
    <cellStyle name="着色 2 2" xfId="31" xr:uid="{5D9549A9-E807-4810-A8B4-08B06840E0A0}"/>
    <cellStyle name="着色 3 2" xfId="35" xr:uid="{0FA89E66-568C-41BB-8D37-6DCE5D93B234}"/>
    <cellStyle name="着色 4 2" xfId="39" xr:uid="{2875730F-A068-4B2A-9B30-36ECC7DCAE0B}"/>
    <cellStyle name="着色 5 2" xfId="43" xr:uid="{D6A71F96-EC0A-4FFA-A901-D4AE03F7D799}"/>
    <cellStyle name="着色 6 2" xfId="47" xr:uid="{931E09BE-2B54-43D5-A6ED-F1953A35F6F2}"/>
    <cellStyle name="解释性文本 2" xfId="25" xr:uid="{F461D518-427B-47AB-80B6-B50F5D0379C4}"/>
    <cellStyle name="警告文本 2" xfId="24" xr:uid="{7DCCA194-D12F-4E0F-BF36-278CA023A620}"/>
    <cellStyle name="计算 2" xfId="21" xr:uid="{CF8DA896-0AED-4F01-9539-BCA7557FCCA5}"/>
    <cellStyle name="输入 2" xfId="19" xr:uid="{4952DD29-7B86-4469-900B-2C569178695B}"/>
    <cellStyle name="输出 2" xfId="20" xr:uid="{9B443D04-B49F-4BCD-B83D-52B1C5306766}"/>
    <cellStyle name="适中 2" xfId="18" xr:uid="{4F5366CA-B6B4-438D-B7DD-5A731F91B04A}"/>
    <cellStyle name="链接单元格 2" xfId="22" xr:uid="{AFBE64C6-AB6C-4EE4-A646-A70BDB3995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304800</xdr:colOff>
      <xdr:row>13</xdr:row>
      <xdr:rowOff>120953</xdr:rowOff>
    </xdr:from>
    <xdr:ext cx="1193800" cy="587804"/>
    <xdr:pic>
      <xdr:nvPicPr>
        <xdr:cNvPr id="2" name="Image 1">
          <a:extLst>
            <a:ext uri="{FF2B5EF4-FFF2-40B4-BE49-F238E27FC236}">
              <a16:creationId xmlns:a16="http://schemas.microsoft.com/office/drawing/2014/main" id="{05B66F7E-BB90-4E22-A441-E1742A346C85}"/>
            </a:ext>
          </a:extLst>
        </xdr:cNvPr>
        <xdr:cNvPicPr>
          <a:picLocks noChangeAspect="1"/>
        </xdr:cNvPicPr>
      </xdr:nvPicPr>
      <xdr:blipFill>
        <a:blip xmlns:r="http://schemas.openxmlformats.org/officeDocument/2006/relationships" r:embed="rId1">
          <a:lum/>
          <a:alphaModFix/>
        </a:blip>
        <a:srcRect/>
        <a:stretch>
          <a:fillRect/>
        </a:stretch>
      </xdr:blipFill>
      <xdr:spPr>
        <a:xfrm>
          <a:off x="457200" y="3073703"/>
          <a:ext cx="1193800" cy="587804"/>
        </a:xfrm>
        <a:prstGeom prst="rect">
          <a:avLst/>
        </a:prstGeom>
        <a:noFill/>
        <a:ln>
          <a:noFill/>
        </a:ln>
      </xdr:spPr>
    </xdr:pic>
    <xdr:clientData/>
  </xdr:oneCellAnchor>
  <xdr:twoCellAnchor editAs="oneCell">
    <xdr:from>
      <xdr:col>13</xdr:col>
      <xdr:colOff>323850</xdr:colOff>
      <xdr:row>1</xdr:row>
      <xdr:rowOff>85725</xdr:rowOff>
    </xdr:from>
    <xdr:to>
      <xdr:col>16</xdr:col>
      <xdr:colOff>781050</xdr:colOff>
      <xdr:row>4</xdr:row>
      <xdr:rowOff>142875</xdr:rowOff>
    </xdr:to>
    <xdr:pic>
      <xdr:nvPicPr>
        <xdr:cNvPr id="4" name="Picture 3">
          <a:extLst>
            <a:ext uri="{FF2B5EF4-FFF2-40B4-BE49-F238E27FC236}">
              <a16:creationId xmlns:a16="http://schemas.microsoft.com/office/drawing/2014/main" id="{36B92B50-CA91-47BB-AB11-3DF32223721E}"/>
            </a:ext>
            <a:ext uri="{147F2762-F138-4A5C-976F-8EAC2B608ADB}">
              <a16:predDERef xmlns:a16="http://schemas.microsoft.com/office/drawing/2014/main" pred="{05B66F7E-BB90-4E22-A441-E1742A346C85}"/>
            </a:ext>
          </a:extLst>
        </xdr:cNvPr>
        <xdr:cNvPicPr>
          <a:picLocks noChangeAspect="1"/>
        </xdr:cNvPicPr>
      </xdr:nvPicPr>
      <xdr:blipFill>
        <a:blip xmlns:r="http://schemas.openxmlformats.org/officeDocument/2006/relationships" r:embed="rId2"/>
        <a:stretch>
          <a:fillRect/>
        </a:stretch>
      </xdr:blipFill>
      <xdr:spPr>
        <a:xfrm>
          <a:off x="9791700" y="276225"/>
          <a:ext cx="2200275" cy="857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51178-86D1-4628-B78A-D8B7F4603573}">
  <dimension ref="A1:V36"/>
  <sheetViews>
    <sheetView tabSelected="1" topLeftCell="A12" workbookViewId="0">
      <selection activeCell="B24" sqref="B24:C24"/>
    </sheetView>
  </sheetViews>
  <sheetFormatPr defaultColWidth="8.7109375" defaultRowHeight="14.45"/>
  <cols>
    <col min="1" max="1" width="2.140625" style="14" customWidth="1"/>
    <col min="2" max="2" width="20.42578125" style="14" customWidth="1"/>
    <col min="3" max="3" width="8.7109375" style="14"/>
    <col min="4" max="4" width="19.140625" style="14" customWidth="1"/>
    <col min="5" max="5" width="21.85546875" style="14" bestFit="1" customWidth="1"/>
    <col min="6" max="16" width="8.7109375" style="14"/>
    <col min="17" max="17" width="16.42578125" style="14" customWidth="1"/>
    <col min="18" max="16384" width="8.7109375" style="14"/>
  </cols>
  <sheetData>
    <row r="1" spans="2:17" ht="15" thickBot="1"/>
    <row r="2" spans="2:17" ht="26.45" thickBot="1">
      <c r="B2" s="76" t="s">
        <v>0</v>
      </c>
      <c r="C2" s="77"/>
      <c r="D2" s="77"/>
      <c r="E2" s="77"/>
      <c r="F2" s="77"/>
      <c r="G2" s="77"/>
      <c r="H2" s="77"/>
      <c r="I2" s="77"/>
      <c r="J2" s="77"/>
      <c r="K2" s="77"/>
      <c r="L2" s="77"/>
      <c r="M2" s="78"/>
      <c r="N2" s="15"/>
      <c r="O2" s="16"/>
      <c r="P2" s="16"/>
      <c r="Q2" s="17"/>
    </row>
    <row r="3" spans="2:17" ht="18.75">
      <c r="B3" s="18" t="s">
        <v>1</v>
      </c>
      <c r="C3" s="79" t="s">
        <v>2</v>
      </c>
      <c r="D3" s="80"/>
      <c r="E3" s="80"/>
      <c r="F3" s="80"/>
      <c r="G3" s="80"/>
      <c r="H3" s="80"/>
      <c r="I3" s="80"/>
      <c r="J3" s="80"/>
      <c r="K3" s="80"/>
      <c r="L3" s="80"/>
      <c r="M3" s="81"/>
      <c r="Q3" s="19"/>
    </row>
    <row r="4" spans="2:17" ht="18.600000000000001">
      <c r="B4" s="20" t="s">
        <v>3</v>
      </c>
      <c r="C4" s="82" t="s">
        <v>4</v>
      </c>
      <c r="D4" s="82"/>
      <c r="E4" s="82"/>
      <c r="F4" s="82"/>
      <c r="G4" s="82"/>
      <c r="H4" s="82"/>
      <c r="I4" s="82"/>
      <c r="J4" s="82"/>
      <c r="K4" s="82"/>
      <c r="L4" s="82"/>
      <c r="M4" s="83"/>
      <c r="Q4" s="19"/>
    </row>
    <row r="5" spans="2:17" ht="18.95" thickBot="1">
      <c r="B5" s="21" t="s">
        <v>5</v>
      </c>
      <c r="C5" s="84" t="s">
        <v>6</v>
      </c>
      <c r="D5" s="84"/>
      <c r="E5" s="84"/>
      <c r="F5" s="84"/>
      <c r="G5" s="84"/>
      <c r="H5" s="84"/>
      <c r="I5" s="84"/>
      <c r="J5" s="84"/>
      <c r="K5" s="84"/>
      <c r="L5" s="84"/>
      <c r="M5" s="85"/>
      <c r="N5" s="22"/>
      <c r="O5" s="22"/>
      <c r="P5" s="22"/>
      <c r="Q5" s="23"/>
    </row>
    <row r="6" spans="2:17" ht="18.95" thickBot="1">
      <c r="B6" s="24"/>
      <c r="C6" s="25"/>
      <c r="D6" s="25"/>
      <c r="E6" s="25"/>
      <c r="F6" s="25"/>
      <c r="G6" s="25"/>
      <c r="H6" s="25"/>
      <c r="I6" s="25"/>
      <c r="J6" s="25"/>
      <c r="K6" s="25"/>
      <c r="L6" s="25"/>
      <c r="M6" s="25"/>
    </row>
    <row r="7" spans="2:17" ht="18.95" thickBot="1">
      <c r="B7" s="86" t="s">
        <v>7</v>
      </c>
      <c r="C7" s="87"/>
      <c r="D7" s="87"/>
      <c r="E7" s="87"/>
      <c r="F7" s="87"/>
      <c r="G7" s="87"/>
      <c r="H7" s="87"/>
      <c r="I7" s="87"/>
      <c r="J7" s="87"/>
      <c r="K7" s="87"/>
      <c r="L7" s="87"/>
      <c r="M7" s="87"/>
      <c r="N7" s="87"/>
      <c r="O7" s="87"/>
      <c r="P7" s="87"/>
      <c r="Q7" s="88"/>
    </row>
    <row r="8" spans="2:17" ht="15" thickBot="1">
      <c r="B8" s="89" t="s">
        <v>8</v>
      </c>
      <c r="C8" s="74"/>
      <c r="D8" s="74"/>
      <c r="E8" s="74"/>
      <c r="F8" s="74"/>
      <c r="G8" s="74"/>
      <c r="H8" s="74"/>
      <c r="I8" s="74"/>
      <c r="J8" s="74"/>
      <c r="K8" s="74"/>
      <c r="L8" s="74"/>
      <c r="M8" s="74"/>
      <c r="N8" s="74"/>
      <c r="O8" s="74"/>
      <c r="P8" s="74"/>
      <c r="Q8" s="75"/>
    </row>
    <row r="9" spans="2:17" ht="15" thickBot="1"/>
    <row r="10" spans="2:17" ht="18.95" thickBot="1">
      <c r="B10" s="26" t="s">
        <v>9</v>
      </c>
      <c r="C10" s="27"/>
      <c r="D10" s="27"/>
      <c r="E10" s="27"/>
      <c r="F10" s="27"/>
      <c r="G10" s="27"/>
      <c r="H10" s="27"/>
      <c r="I10" s="27"/>
      <c r="J10" s="27"/>
      <c r="K10" s="27"/>
      <c r="L10" s="27"/>
      <c r="M10" s="27"/>
      <c r="N10" s="27"/>
      <c r="P10" s="27"/>
      <c r="Q10" s="28"/>
    </row>
    <row r="11" spans="2:17" ht="15" thickBot="1">
      <c r="B11" s="66" t="s">
        <v>10</v>
      </c>
      <c r="C11" s="67"/>
      <c r="D11" s="67"/>
      <c r="E11" s="67"/>
      <c r="F11" s="67"/>
      <c r="G11" s="67"/>
      <c r="H11" s="67"/>
      <c r="I11" s="67"/>
      <c r="J11" s="67"/>
      <c r="K11" s="67"/>
      <c r="L11" s="67"/>
      <c r="M11" s="67"/>
      <c r="N11" s="67"/>
      <c r="O11" s="67"/>
      <c r="P11" s="67"/>
      <c r="Q11" s="68"/>
    </row>
    <row r="12" spans="2:17" ht="15" thickBot="1"/>
    <row r="13" spans="2:17" ht="18.95" thickBot="1">
      <c r="B13" s="69" t="s">
        <v>11</v>
      </c>
      <c r="C13" s="70"/>
      <c r="D13" s="70"/>
      <c r="E13" s="70"/>
      <c r="F13" s="70"/>
      <c r="G13" s="70"/>
      <c r="H13" s="70"/>
      <c r="I13" s="70"/>
      <c r="J13" s="70"/>
      <c r="K13" s="70"/>
      <c r="L13" s="70"/>
      <c r="M13" s="70"/>
      <c r="N13" s="70"/>
      <c r="O13" s="70"/>
      <c r="P13" s="70"/>
      <c r="Q13" s="71"/>
    </row>
    <row r="14" spans="2:17" ht="67.5" customHeight="1" thickBot="1">
      <c r="B14" s="72"/>
      <c r="C14" s="73"/>
      <c r="D14" s="67" t="s">
        <v>12</v>
      </c>
      <c r="E14" s="67"/>
      <c r="F14" s="67"/>
      <c r="G14" s="67"/>
      <c r="H14" s="67"/>
      <c r="I14" s="67"/>
      <c r="J14" s="67"/>
      <c r="K14" s="67"/>
      <c r="L14" s="67"/>
      <c r="M14" s="67"/>
      <c r="N14" s="67"/>
      <c r="O14" s="67"/>
      <c r="P14" s="67"/>
      <c r="Q14" s="68"/>
    </row>
    <row r="15" spans="2:17" ht="15" thickBot="1"/>
    <row r="16" spans="2:17" ht="18.95" thickBot="1">
      <c r="B16" s="40" t="s">
        <v>13</v>
      </c>
      <c r="C16" s="41"/>
      <c r="D16" s="41"/>
      <c r="E16" s="41"/>
      <c r="F16" s="41"/>
      <c r="G16" s="41"/>
      <c r="H16" s="41"/>
      <c r="I16" s="41"/>
      <c r="J16" s="41"/>
      <c r="K16" s="41"/>
      <c r="L16" s="41"/>
      <c r="M16" s="41"/>
      <c r="N16" s="41"/>
      <c r="O16" s="41"/>
      <c r="P16" s="41"/>
      <c r="Q16" s="42"/>
    </row>
    <row r="17" spans="2:17" ht="41.25" customHeight="1" thickBot="1">
      <c r="B17" s="66" t="s">
        <v>14</v>
      </c>
      <c r="C17" s="74"/>
      <c r="D17" s="74"/>
      <c r="E17" s="74"/>
      <c r="F17" s="74"/>
      <c r="G17" s="74"/>
      <c r="H17" s="74"/>
      <c r="I17" s="74"/>
      <c r="J17" s="74"/>
      <c r="K17" s="74"/>
      <c r="L17" s="74"/>
      <c r="M17" s="74"/>
      <c r="N17" s="74"/>
      <c r="O17" s="74"/>
      <c r="P17" s="74"/>
      <c r="Q17" s="75"/>
    </row>
    <row r="18" spans="2:17" ht="15" thickBot="1"/>
    <row r="19" spans="2:17" ht="18.95" thickBot="1">
      <c r="B19" s="40" t="s">
        <v>15</v>
      </c>
      <c r="C19" s="41"/>
      <c r="D19" s="41"/>
      <c r="E19" s="41"/>
      <c r="F19" s="41"/>
      <c r="G19" s="41"/>
      <c r="H19" s="41"/>
      <c r="I19" s="41"/>
      <c r="J19" s="41"/>
      <c r="K19" s="41"/>
      <c r="L19" s="41"/>
      <c r="M19" s="41"/>
      <c r="N19" s="41"/>
      <c r="O19" s="41"/>
      <c r="P19" s="41"/>
      <c r="Q19" s="42"/>
    </row>
    <row r="20" spans="2:17" ht="15" thickBot="1">
      <c r="B20" s="61" t="s">
        <v>16</v>
      </c>
      <c r="C20" s="62"/>
      <c r="D20" s="29" t="s">
        <v>17</v>
      </c>
      <c r="E20" s="30" t="s">
        <v>18</v>
      </c>
      <c r="F20" s="63" t="s">
        <v>19</v>
      </c>
      <c r="G20" s="64"/>
      <c r="H20" s="64"/>
      <c r="I20" s="64"/>
      <c r="J20" s="64"/>
      <c r="K20" s="64"/>
      <c r="L20" s="64"/>
      <c r="M20" s="64"/>
      <c r="N20" s="64"/>
      <c r="O20" s="64"/>
      <c r="P20" s="64"/>
      <c r="Q20" s="65"/>
    </row>
    <row r="21" spans="2:17" ht="17.100000000000001" customHeight="1">
      <c r="B21" s="52" t="s">
        <v>20</v>
      </c>
      <c r="C21" s="53"/>
      <c r="D21" s="31" t="s">
        <v>21</v>
      </c>
      <c r="E21" s="32" t="s">
        <v>22</v>
      </c>
      <c r="F21" s="58" t="s">
        <v>23</v>
      </c>
      <c r="G21" s="59"/>
      <c r="H21" s="59"/>
      <c r="I21" s="59"/>
      <c r="J21" s="59"/>
      <c r="K21" s="59"/>
      <c r="L21" s="59"/>
      <c r="M21" s="59"/>
      <c r="N21" s="59"/>
      <c r="O21" s="59"/>
      <c r="P21" s="59"/>
      <c r="Q21" s="60"/>
    </row>
    <row r="22" spans="2:17" ht="17.100000000000001" customHeight="1">
      <c r="B22" s="52" t="s">
        <v>24</v>
      </c>
      <c r="C22" s="53"/>
      <c r="D22" s="31" t="s">
        <v>25</v>
      </c>
      <c r="E22" s="32" t="s">
        <v>22</v>
      </c>
      <c r="F22" s="58" t="s">
        <v>26</v>
      </c>
      <c r="G22" s="59"/>
      <c r="H22" s="59"/>
      <c r="I22" s="59"/>
      <c r="J22" s="59"/>
      <c r="K22" s="59"/>
      <c r="L22" s="59"/>
      <c r="M22" s="59"/>
      <c r="N22" s="59"/>
      <c r="O22" s="59"/>
      <c r="P22" s="59"/>
      <c r="Q22" s="60"/>
    </row>
    <row r="23" spans="2:17" ht="17.100000000000001" customHeight="1">
      <c r="B23" s="52" t="s">
        <v>27</v>
      </c>
      <c r="C23" s="53"/>
      <c r="D23" s="31" t="s">
        <v>28</v>
      </c>
      <c r="E23" s="32" t="s">
        <v>22</v>
      </c>
      <c r="F23" s="58" t="s">
        <v>29</v>
      </c>
      <c r="G23" s="59"/>
      <c r="H23" s="59"/>
      <c r="I23" s="59"/>
      <c r="J23" s="59"/>
      <c r="K23" s="59"/>
      <c r="L23" s="59"/>
      <c r="M23" s="59"/>
      <c r="N23" s="59"/>
      <c r="O23" s="59"/>
      <c r="P23" s="59"/>
      <c r="Q23" s="60"/>
    </row>
    <row r="24" spans="2:17" ht="17.100000000000001" customHeight="1">
      <c r="B24" s="52" t="s">
        <v>30</v>
      </c>
      <c r="C24" s="53"/>
      <c r="D24" s="10" t="s">
        <v>31</v>
      </c>
      <c r="E24" s="9"/>
      <c r="F24" s="54" t="s">
        <v>32</v>
      </c>
      <c r="G24" s="54"/>
      <c r="H24" s="54"/>
      <c r="I24" s="54"/>
      <c r="J24" s="54"/>
      <c r="K24" s="54"/>
      <c r="L24" s="54"/>
      <c r="M24" s="54"/>
      <c r="N24" s="54"/>
      <c r="O24" s="54"/>
      <c r="P24" s="54"/>
      <c r="Q24" s="55"/>
    </row>
    <row r="25" spans="2:17">
      <c r="B25" s="52" t="s">
        <v>33</v>
      </c>
      <c r="C25" s="53"/>
      <c r="D25" s="10" t="s">
        <v>34</v>
      </c>
      <c r="E25" s="9"/>
      <c r="F25" s="54" t="s">
        <v>35</v>
      </c>
      <c r="G25" s="54"/>
      <c r="H25" s="54"/>
      <c r="I25" s="54"/>
      <c r="J25" s="54"/>
      <c r="K25" s="54"/>
      <c r="L25" s="54"/>
      <c r="M25" s="54"/>
      <c r="N25" s="54"/>
      <c r="O25" s="54"/>
      <c r="P25" s="54"/>
      <c r="Q25" s="55"/>
    </row>
    <row r="26" spans="2:17">
      <c r="B26" s="56" t="s">
        <v>36</v>
      </c>
      <c r="C26" s="57"/>
      <c r="D26" s="10" t="s">
        <v>37</v>
      </c>
      <c r="E26" s="11"/>
      <c r="F26" s="54" t="s">
        <v>38</v>
      </c>
      <c r="G26" s="54"/>
      <c r="H26" s="54"/>
      <c r="I26" s="54"/>
      <c r="J26" s="54"/>
      <c r="K26" s="54"/>
      <c r="L26" s="54"/>
      <c r="M26" s="54"/>
      <c r="N26" s="54"/>
      <c r="O26" s="54"/>
      <c r="P26" s="54"/>
      <c r="Q26" s="55"/>
    </row>
    <row r="27" spans="2:17" ht="15" thickBot="1">
      <c r="B27" s="25"/>
      <c r="C27" s="25"/>
      <c r="D27" s="33"/>
      <c r="E27" s="34"/>
      <c r="F27" s="25"/>
      <c r="G27" s="25"/>
      <c r="H27" s="25"/>
      <c r="I27" s="25"/>
      <c r="J27" s="25"/>
      <c r="K27" s="25"/>
      <c r="L27" s="25"/>
      <c r="M27" s="25"/>
      <c r="N27" s="25"/>
      <c r="O27" s="25"/>
      <c r="P27" s="25"/>
      <c r="Q27" s="25"/>
    </row>
    <row r="28" spans="2:17" ht="18.95" thickBot="1">
      <c r="B28" s="40" t="s">
        <v>39</v>
      </c>
      <c r="C28" s="41"/>
      <c r="D28" s="41"/>
      <c r="E28" s="41"/>
      <c r="F28" s="41"/>
      <c r="G28" s="41"/>
      <c r="H28" s="41"/>
      <c r="I28" s="41"/>
      <c r="J28" s="41"/>
      <c r="K28" s="41"/>
      <c r="L28" s="41"/>
      <c r="M28" s="41"/>
      <c r="N28" s="41"/>
      <c r="O28" s="41"/>
      <c r="P28" s="41"/>
      <c r="Q28" s="42"/>
    </row>
    <row r="29" spans="2:17">
      <c r="B29" s="43" t="s">
        <v>40</v>
      </c>
      <c r="C29" s="44"/>
      <c r="D29" s="44"/>
      <c r="E29" s="44"/>
      <c r="F29" s="44"/>
      <c r="G29" s="44"/>
      <c r="H29" s="44"/>
      <c r="I29" s="44"/>
      <c r="J29" s="44"/>
      <c r="K29" s="44"/>
      <c r="L29" s="44"/>
      <c r="M29" s="44"/>
      <c r="N29" s="44"/>
      <c r="O29" s="44"/>
      <c r="P29" s="44"/>
      <c r="Q29" s="45"/>
    </row>
    <row r="30" spans="2:17">
      <c r="B30" s="46"/>
      <c r="C30" s="47"/>
      <c r="D30" s="47"/>
      <c r="E30" s="47"/>
      <c r="F30" s="47"/>
      <c r="G30" s="47"/>
      <c r="H30" s="47"/>
      <c r="I30" s="47"/>
      <c r="J30" s="47"/>
      <c r="K30" s="47"/>
      <c r="L30" s="47"/>
      <c r="M30" s="47"/>
      <c r="N30" s="47"/>
      <c r="O30" s="47"/>
      <c r="P30" s="47"/>
      <c r="Q30" s="48"/>
    </row>
    <row r="31" spans="2:17">
      <c r="B31" s="46"/>
      <c r="C31" s="47"/>
      <c r="D31" s="47"/>
      <c r="E31" s="47"/>
      <c r="F31" s="47"/>
      <c r="G31" s="47"/>
      <c r="H31" s="47"/>
      <c r="I31" s="47"/>
      <c r="J31" s="47"/>
      <c r="K31" s="47"/>
      <c r="L31" s="47"/>
      <c r="M31" s="47"/>
      <c r="N31" s="47"/>
      <c r="O31" s="47"/>
      <c r="P31" s="47"/>
      <c r="Q31" s="48"/>
    </row>
    <row r="32" spans="2:17" ht="15" thickBot="1">
      <c r="B32" s="49"/>
      <c r="C32" s="50"/>
      <c r="D32" s="50"/>
      <c r="E32" s="50"/>
      <c r="F32" s="50"/>
      <c r="G32" s="50"/>
      <c r="H32" s="50"/>
      <c r="I32" s="50"/>
      <c r="J32" s="50"/>
      <c r="K32" s="50"/>
      <c r="L32" s="50"/>
      <c r="M32" s="50"/>
      <c r="N32" s="50"/>
      <c r="O32" s="50"/>
      <c r="P32" s="50"/>
      <c r="Q32" s="51"/>
    </row>
    <row r="33" spans="1:22" ht="15" thickBot="1"/>
    <row r="34" spans="1:22" ht="18.75">
      <c r="B34" s="37" t="s">
        <v>41</v>
      </c>
      <c r="C34" s="38"/>
      <c r="D34" s="38"/>
      <c r="E34" s="38"/>
      <c r="F34" s="38"/>
      <c r="G34" s="38"/>
      <c r="H34" s="38"/>
      <c r="I34" s="38"/>
      <c r="J34" s="38"/>
      <c r="K34" s="38"/>
      <c r="L34" s="38"/>
      <c r="M34" s="38"/>
      <c r="N34" s="38"/>
      <c r="O34" s="38"/>
      <c r="P34" s="38"/>
      <c r="Q34" s="39"/>
    </row>
    <row r="35" spans="1:22" ht="33" customHeight="1">
      <c r="A35" s="90"/>
      <c r="B35" s="91" t="s">
        <v>42</v>
      </c>
      <c r="C35" s="92"/>
      <c r="D35" s="92"/>
      <c r="E35" s="92"/>
      <c r="F35" s="92"/>
      <c r="G35" s="92"/>
      <c r="H35" s="92"/>
      <c r="I35" s="92"/>
      <c r="J35" s="92"/>
      <c r="K35" s="92"/>
      <c r="L35" s="92"/>
      <c r="M35" s="92"/>
      <c r="N35" s="92"/>
      <c r="O35" s="92"/>
      <c r="P35" s="92"/>
      <c r="Q35" s="93"/>
      <c r="R35" s="90"/>
      <c r="S35"/>
      <c r="T35"/>
      <c r="U35"/>
      <c r="V35"/>
    </row>
    <row r="36" spans="1:22" ht="15"/>
  </sheetData>
  <mergeCells count="31">
    <mergeCell ref="B17:Q17"/>
    <mergeCell ref="B2:M2"/>
    <mergeCell ref="C3:M3"/>
    <mergeCell ref="C4:M4"/>
    <mergeCell ref="C5:M5"/>
    <mergeCell ref="B7:Q7"/>
    <mergeCell ref="B8:Q8"/>
    <mergeCell ref="B11:Q11"/>
    <mergeCell ref="B13:Q13"/>
    <mergeCell ref="B14:C14"/>
    <mergeCell ref="D14:Q14"/>
    <mergeCell ref="B16:Q16"/>
    <mergeCell ref="B19:Q19"/>
    <mergeCell ref="B20:C20"/>
    <mergeCell ref="F20:Q20"/>
    <mergeCell ref="B21:C21"/>
    <mergeCell ref="F21:Q21"/>
    <mergeCell ref="B22:C22"/>
    <mergeCell ref="F22:Q22"/>
    <mergeCell ref="B23:C23"/>
    <mergeCell ref="F23:Q23"/>
    <mergeCell ref="B24:C24"/>
    <mergeCell ref="F24:Q24"/>
    <mergeCell ref="B34:Q34"/>
    <mergeCell ref="B35:Q35"/>
    <mergeCell ref="B28:Q28"/>
    <mergeCell ref="B29:Q32"/>
    <mergeCell ref="B25:C25"/>
    <mergeCell ref="F25:Q25"/>
    <mergeCell ref="B26:C26"/>
    <mergeCell ref="F26:Q26"/>
  </mergeCells>
  <hyperlinks>
    <hyperlink ref="C3:M3" r:id="rId1" display="The 2026 global report of the Lancet Countdown on health and climate change" xr:uid="{0E85FB90-2665-4783-A730-05ACE3854CB9}"/>
    <hyperlink ref="B35"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13FD7EFE-6A3A-440A-9273-F7181511F9A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workbookViewId="0">
      <selection activeCell="B23" sqref="B23"/>
    </sheetView>
  </sheetViews>
  <sheetFormatPr defaultRowHeight="14.45"/>
  <cols>
    <col min="1" max="2" width="26.140625" customWidth="1"/>
    <col min="3" max="9" width="12.42578125" customWidth="1"/>
  </cols>
  <sheetData>
    <row r="1" spans="1:7">
      <c r="A1" t="s">
        <v>43</v>
      </c>
    </row>
    <row r="2" spans="1:7">
      <c r="A2" t="s">
        <v>44</v>
      </c>
      <c r="B2" s="1" t="s">
        <v>45</v>
      </c>
      <c r="C2" s="1" t="s">
        <v>46</v>
      </c>
      <c r="D2" s="1" t="s">
        <v>47</v>
      </c>
      <c r="E2" s="1" t="s">
        <v>48</v>
      </c>
      <c r="F2" s="1" t="s">
        <v>49</v>
      </c>
      <c r="G2" s="1" t="s">
        <v>50</v>
      </c>
    </row>
    <row r="3" spans="1:7">
      <c r="A3" s="1" t="s">
        <v>45</v>
      </c>
      <c r="B3" s="2">
        <v>447712.82098860596</v>
      </c>
      <c r="C3" s="2">
        <v>82642.14320467459</v>
      </c>
      <c r="D3" s="2">
        <v>66681.149014935538</v>
      </c>
      <c r="E3" s="2">
        <v>21381.306636678099</v>
      </c>
      <c r="F3" s="2">
        <f>SUM(B3:E3)</f>
        <v>618417.4198448942</v>
      </c>
      <c r="G3" s="3">
        <f>F3/$F$7</f>
        <v>0.13586223270574288</v>
      </c>
    </row>
    <row r="4" spans="1:7">
      <c r="A4" s="1" t="s">
        <v>46</v>
      </c>
      <c r="B4" s="2">
        <v>75016.344915133552</v>
      </c>
      <c r="C4" s="2">
        <v>2081321.5673928198</v>
      </c>
      <c r="D4" s="2">
        <v>80442.218522332958</v>
      </c>
      <c r="E4" s="2">
        <v>31674.80488959829</v>
      </c>
      <c r="F4" s="2">
        <f>SUM(B4:E4)</f>
        <v>2268454.9357198849</v>
      </c>
      <c r="G4" s="3">
        <f>F4/$F$7</f>
        <v>0.49836460369529245</v>
      </c>
    </row>
    <row r="5" spans="1:7">
      <c r="A5" s="1" t="s">
        <v>47</v>
      </c>
      <c r="B5" s="2">
        <v>69709.863037350719</v>
      </c>
      <c r="C5" s="2">
        <v>78228.940811985522</v>
      </c>
      <c r="D5" s="2">
        <v>1269504.9644535303</v>
      </c>
      <c r="E5" s="2">
        <v>60557.775400318322</v>
      </c>
      <c r="F5" s="2">
        <f>SUM(B5:E5)</f>
        <v>1478001.5437031849</v>
      </c>
      <c r="G5" s="3">
        <f>F5/$F$7</f>
        <v>0.32470720135990555</v>
      </c>
    </row>
    <row r="6" spans="1:7">
      <c r="A6" s="1" t="s">
        <v>48</v>
      </c>
      <c r="B6" s="2">
        <v>24310.962114710022</v>
      </c>
      <c r="C6" s="2">
        <v>36840.242915459625</v>
      </c>
      <c r="D6" s="2">
        <v>72533.153015919481</v>
      </c>
      <c r="E6" s="2">
        <v>53239.600919980512</v>
      </c>
      <c r="F6" s="2">
        <f>SUM(B6:E6)</f>
        <v>186923.95896606962</v>
      </c>
      <c r="G6" s="3">
        <f>F6/$F$7</f>
        <v>4.1065962239059263E-2</v>
      </c>
    </row>
    <row r="7" spans="1:7">
      <c r="A7" s="1" t="s">
        <v>51</v>
      </c>
      <c r="B7" s="2">
        <f>SUM(B3:B6)</f>
        <v>616749.99105580023</v>
      </c>
      <c r="C7" s="2">
        <f>SUM(C3:C6)</f>
        <v>2279032.8943249397</v>
      </c>
      <c r="D7" s="2">
        <f>SUM(D3:D6)</f>
        <v>1489161.4850067182</v>
      </c>
      <c r="E7" s="2">
        <f>SUM(E3:E6)</f>
        <v>166853.48784657521</v>
      </c>
      <c r="F7" s="2">
        <f>SUM(B7:E7)</f>
        <v>4551797.858234033</v>
      </c>
    </row>
    <row r="8" spans="1:7">
      <c r="A8" s="1" t="s">
        <v>52</v>
      </c>
      <c r="B8" s="3">
        <f>B7/$F$7</f>
        <v>0.13549590958660926</v>
      </c>
      <c r="C8" s="3">
        <f>C7/$F$7</f>
        <v>0.50068851150809657</v>
      </c>
      <c r="D8" s="3">
        <f>D7/$F$7</f>
        <v>0.32715896693718077</v>
      </c>
      <c r="E8" s="3">
        <f>E7/$F$7</f>
        <v>3.6656611968113532E-2</v>
      </c>
    </row>
    <row r="10" spans="1:7">
      <c r="A10" t="s">
        <v>53</v>
      </c>
      <c r="B10" s="1" t="s">
        <v>45</v>
      </c>
      <c r="C10" s="1" t="s">
        <v>46</v>
      </c>
      <c r="D10" s="1" t="s">
        <v>47</v>
      </c>
      <c r="E10" s="1" t="s">
        <v>48</v>
      </c>
      <c r="F10" s="1" t="s">
        <v>51</v>
      </c>
      <c r="G10" s="1" t="s">
        <v>52</v>
      </c>
    </row>
    <row r="11" spans="1:7">
      <c r="A11" s="1" t="s">
        <v>45</v>
      </c>
      <c r="B11" s="2">
        <v>479610.33383742726</v>
      </c>
      <c r="C11" s="2">
        <v>91502.640215436099</v>
      </c>
      <c r="D11" s="2">
        <v>38030.260410340648</v>
      </c>
      <c r="E11" s="2">
        <v>7606.7565925963645</v>
      </c>
      <c r="F11" s="2">
        <f>SUM(B11:E11)</f>
        <v>616749.99105580035</v>
      </c>
      <c r="G11" s="3">
        <f>F11/$F$7</f>
        <v>0.13549590958660929</v>
      </c>
    </row>
    <row r="12" spans="1:7">
      <c r="A12" s="1" t="s">
        <v>46</v>
      </c>
      <c r="B12" s="2">
        <v>374230.27727334807</v>
      </c>
      <c r="C12" s="2">
        <v>1781219.1084637863</v>
      </c>
      <c r="D12" s="2">
        <v>107898.50989454715</v>
      </c>
      <c r="E12" s="2">
        <v>15684.998693257716</v>
      </c>
      <c r="F12" s="2">
        <f>SUM(B12:E12)</f>
        <v>2279032.8943249388</v>
      </c>
      <c r="G12" s="3">
        <f>F12/$F$7</f>
        <v>0.50068851150809635</v>
      </c>
    </row>
    <row r="13" spans="1:7">
      <c r="A13" s="1" t="s">
        <v>47</v>
      </c>
      <c r="B13" s="2">
        <v>234139.98103906313</v>
      </c>
      <c r="C13" s="2">
        <v>106982.19688521441</v>
      </c>
      <c r="D13" s="2">
        <v>1120126.366074675</v>
      </c>
      <c r="E13" s="2">
        <v>27912.941007764901</v>
      </c>
      <c r="F13" s="2">
        <f>SUM(B13:E13)</f>
        <v>1489161.4850067175</v>
      </c>
      <c r="G13" s="3">
        <f>F13/$F$7</f>
        <v>0.32715896693718061</v>
      </c>
    </row>
    <row r="14" spans="1:7">
      <c r="A14" s="1" t="s">
        <v>48</v>
      </c>
      <c r="B14" s="2">
        <v>65059.235214691435</v>
      </c>
      <c r="C14" s="2">
        <v>35554.395572243578</v>
      </c>
      <c r="D14" s="2">
        <v>34194.477548833362</v>
      </c>
      <c r="E14" s="2">
        <v>32045.379510806823</v>
      </c>
      <c r="F14" s="2">
        <f>SUM(B14:E14)</f>
        <v>166853.48784657518</v>
      </c>
      <c r="G14" s="3">
        <f>F14/$F$7</f>
        <v>3.6656611968113532E-2</v>
      </c>
    </row>
    <row r="15" spans="1:7">
      <c r="A15" s="1" t="s">
        <v>54</v>
      </c>
      <c r="B15" s="2">
        <f>SUM(B11:B14)</f>
        <v>1153039.8273645297</v>
      </c>
      <c r="C15" s="2">
        <f>SUM(C11:C14)</f>
        <v>2015258.3411366802</v>
      </c>
      <c r="D15" s="2">
        <f>SUM(D11:D14)</f>
        <v>1300249.6139283963</v>
      </c>
      <c r="E15" s="2">
        <f>SUM(E11:E14)</f>
        <v>83250.075804425811</v>
      </c>
      <c r="F15" s="2">
        <f>SUM(B15:E15)</f>
        <v>4551797.8582340311</v>
      </c>
    </row>
    <row r="16" spans="1:7">
      <c r="A16" s="1" t="s">
        <v>55</v>
      </c>
      <c r="B16" s="3">
        <f>B15/$F$7</f>
        <v>0.25331525328584692</v>
      </c>
      <c r="C16" s="3">
        <f>C15/$F$7</f>
        <v>0.44273898004744494</v>
      </c>
      <c r="D16" s="3">
        <f>D15/$F$7</f>
        <v>0.28565627350438971</v>
      </c>
      <c r="E16" s="3">
        <f>E15/$F$7</f>
        <v>1.8289493162318163E-2</v>
      </c>
    </row>
    <row r="18" spans="1:9">
      <c r="A18" t="s">
        <v>56</v>
      </c>
      <c r="B18" s="1" t="s">
        <v>45</v>
      </c>
      <c r="C18" s="1" t="s">
        <v>46</v>
      </c>
      <c r="D18" s="1" t="s">
        <v>47</v>
      </c>
      <c r="E18" s="1" t="s">
        <v>48</v>
      </c>
      <c r="F18" s="1" t="s">
        <v>49</v>
      </c>
      <c r="G18" s="1" t="s">
        <v>50</v>
      </c>
    </row>
    <row r="19" spans="1:9">
      <c r="A19" s="1" t="s">
        <v>45</v>
      </c>
      <c r="B19" s="2">
        <v>445981.06931135012</v>
      </c>
      <c r="C19" s="2">
        <v>102697.74830584951</v>
      </c>
      <c r="D19" s="2">
        <v>64209.921498228796</v>
      </c>
      <c r="E19" s="2">
        <v>5528.6807294658392</v>
      </c>
      <c r="F19" s="2">
        <f>SUM(B19:E19)</f>
        <v>618417.4198448942</v>
      </c>
      <c r="G19" s="12">
        <f>F19/$F$7</f>
        <v>0.13586223270574288</v>
      </c>
    </row>
    <row r="20" spans="1:9">
      <c r="A20" s="1" t="s">
        <v>46</v>
      </c>
      <c r="B20" s="2">
        <v>373254.84318489378</v>
      </c>
      <c r="C20" s="2">
        <v>1741305.0798087281</v>
      </c>
      <c r="D20" s="2">
        <v>139517.51718539043</v>
      </c>
      <c r="E20" s="2">
        <v>14377.495540871558</v>
      </c>
      <c r="F20" s="2">
        <f>SUM(B20:E20)</f>
        <v>2268454.935719884</v>
      </c>
      <c r="G20" s="12">
        <f>F20/$F$7</f>
        <v>0.49836460369529229</v>
      </c>
    </row>
    <row r="21" spans="1:9">
      <c r="A21" s="1" t="s">
        <v>47</v>
      </c>
      <c r="B21" s="2">
        <v>275335.84886908036</v>
      </c>
      <c r="C21" s="2">
        <v>133769.35853616713</v>
      </c>
      <c r="D21" s="2">
        <v>1038207.8464146465</v>
      </c>
      <c r="E21" s="2">
        <v>30688.489883290189</v>
      </c>
      <c r="F21" s="2">
        <f>SUM(B21:E21)</f>
        <v>1478001.543703184</v>
      </c>
      <c r="G21" s="12">
        <f>F21/$F$7</f>
        <v>0.32470720135990533</v>
      </c>
    </row>
    <row r="22" spans="1:9">
      <c r="A22" s="1" t="s">
        <v>48</v>
      </c>
      <c r="B22" s="2">
        <v>58468.065999205493</v>
      </c>
      <c r="C22" s="2">
        <v>37486.154485935411</v>
      </c>
      <c r="D22" s="2">
        <v>58314.32883013042</v>
      </c>
      <c r="E22" s="2">
        <v>32655.409650798214</v>
      </c>
      <c r="F22" s="2">
        <f>SUM(B22:E22)</f>
        <v>186923.95896606953</v>
      </c>
      <c r="G22" s="12">
        <f>F22/$F$7</f>
        <v>4.1065962239059242E-2</v>
      </c>
      <c r="I22" s="12"/>
    </row>
    <row r="23" spans="1:9" s="36" customFormat="1">
      <c r="A23" s="35" t="s">
        <v>54</v>
      </c>
      <c r="B23" s="6">
        <f>SUM(B19:B22)</f>
        <v>1153039.8273645297</v>
      </c>
      <c r="C23" s="6">
        <f>SUM(C19:C22)</f>
        <v>2015258.34113668</v>
      </c>
      <c r="D23" s="6">
        <f>SUM(D19:D22)</f>
        <v>1300249.613928396</v>
      </c>
      <c r="E23" s="6">
        <f>SUM(E19:E22)</f>
        <v>83250.075804425796</v>
      </c>
      <c r="F23" s="6">
        <f>SUM(B23:E23)</f>
        <v>4551797.8582340311</v>
      </c>
    </row>
    <row r="24" spans="1:9" s="36" customFormat="1">
      <c r="A24" s="35" t="s">
        <v>55</v>
      </c>
      <c r="B24" s="12">
        <f>B23/$F$23</f>
        <v>0.25331525328584703</v>
      </c>
      <c r="C24" s="12">
        <f>C23/$F$7</f>
        <v>0.44273898004744489</v>
      </c>
      <c r="D24" s="12">
        <f>D23/$F$7</f>
        <v>0.28565627350438966</v>
      </c>
      <c r="E24" s="12">
        <f>E23/$F$7</f>
        <v>1.8289493162318159E-2</v>
      </c>
    </row>
    <row r="25" spans="1:9" s="36" customFormat="1"/>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52E87-DC17-483B-A14B-654E5A4952F2}">
  <dimension ref="A1:K50"/>
  <sheetViews>
    <sheetView zoomScaleNormal="100" workbookViewId="0">
      <selection activeCell="K23" sqref="K23:K24"/>
    </sheetView>
  </sheetViews>
  <sheetFormatPr defaultColWidth="14.85546875" defaultRowHeight="14.45"/>
  <cols>
    <col min="11" max="11" width="14.85546875" style="36"/>
  </cols>
  <sheetData>
    <row r="1" spans="1:11">
      <c r="A1" t="s">
        <v>57</v>
      </c>
    </row>
    <row r="2" spans="1:11">
      <c r="A2" t="s">
        <v>44</v>
      </c>
      <c r="B2" s="4" t="s">
        <v>58</v>
      </c>
      <c r="C2" s="4" t="s">
        <v>59</v>
      </c>
      <c r="D2" s="4" t="s">
        <v>60</v>
      </c>
      <c r="E2" s="4" t="s">
        <v>61</v>
      </c>
      <c r="F2" s="4" t="s">
        <v>62</v>
      </c>
      <c r="G2" s="4" t="s">
        <v>63</v>
      </c>
      <c r="H2" s="4" t="s">
        <v>49</v>
      </c>
      <c r="I2" s="1" t="s">
        <v>50</v>
      </c>
    </row>
    <row r="3" spans="1:11">
      <c r="A3" s="4" t="s">
        <v>58</v>
      </c>
      <c r="B3" s="2">
        <v>135958.63918591497</v>
      </c>
      <c r="C3" s="2">
        <v>10557.923903406559</v>
      </c>
      <c r="D3" s="2">
        <v>95.223278949209984</v>
      </c>
      <c r="E3" s="2">
        <v>0</v>
      </c>
      <c r="F3" s="2">
        <v>0</v>
      </c>
      <c r="G3" s="2">
        <v>0</v>
      </c>
      <c r="H3" s="2">
        <f>SUM(B3:G3)</f>
        <v>146611.78636827075</v>
      </c>
      <c r="I3" s="3">
        <f>H3/$H$9</f>
        <v>3.2209643515485963E-2</v>
      </c>
    </row>
    <row r="4" spans="1:11">
      <c r="A4" s="4" t="s">
        <v>59</v>
      </c>
      <c r="B4" s="2">
        <v>1165.1584351857748</v>
      </c>
      <c r="C4" s="2">
        <v>3955244.0716792075</v>
      </c>
      <c r="D4" s="2">
        <v>13970.922262646889</v>
      </c>
      <c r="E4" s="2">
        <v>0</v>
      </c>
      <c r="F4" s="2">
        <v>0</v>
      </c>
      <c r="G4" s="2">
        <v>692.7260731982177</v>
      </c>
      <c r="H4" s="2">
        <f t="shared" ref="H4:H9" si="0">SUM(B4:G4)</f>
        <v>3971072.8784502381</v>
      </c>
      <c r="I4" s="3">
        <f t="shared" ref="I4:I8" si="1">H4/$H$9</f>
        <v>0.87241854803958707</v>
      </c>
    </row>
    <row r="5" spans="1:11">
      <c r="A5" s="4" t="s">
        <v>60</v>
      </c>
      <c r="B5" s="2">
        <v>0</v>
      </c>
      <c r="C5" s="2">
        <v>5080.7888434741908</v>
      </c>
      <c r="D5" s="2">
        <v>220778.06511323349</v>
      </c>
      <c r="E5" s="2">
        <v>0</v>
      </c>
      <c r="F5" s="2">
        <v>1.8168992962122991E-2</v>
      </c>
      <c r="G5" s="2">
        <v>0</v>
      </c>
      <c r="H5" s="2">
        <f t="shared" si="0"/>
        <v>225858.87212570067</v>
      </c>
      <c r="I5" s="3">
        <f t="shared" si="1"/>
        <v>4.9619706138120862E-2</v>
      </c>
    </row>
    <row r="6" spans="1:11">
      <c r="A6" s="4" t="s">
        <v>61</v>
      </c>
      <c r="B6" s="2">
        <v>3.601780884345112E-2</v>
      </c>
      <c r="C6" s="2">
        <v>0</v>
      </c>
      <c r="D6" s="2">
        <v>0</v>
      </c>
      <c r="E6" s="2">
        <v>109398.40310807136</v>
      </c>
      <c r="F6" s="2">
        <v>836.84038747364025</v>
      </c>
      <c r="G6" s="2">
        <v>0</v>
      </c>
      <c r="H6" s="2">
        <f t="shared" si="0"/>
        <v>110235.27951335385</v>
      </c>
      <c r="I6" s="3">
        <f t="shared" si="1"/>
        <v>2.421796462554731E-2</v>
      </c>
    </row>
    <row r="7" spans="1:11">
      <c r="A7" s="4" t="s">
        <v>62</v>
      </c>
      <c r="B7" s="2">
        <v>0</v>
      </c>
      <c r="C7" s="2">
        <v>0</v>
      </c>
      <c r="D7" s="2">
        <v>0.15375506476873588</v>
      </c>
      <c r="E7" s="2">
        <v>532.89776032585007</v>
      </c>
      <c r="F7" s="2">
        <v>95184.492839695115</v>
      </c>
      <c r="G7" s="2">
        <v>0</v>
      </c>
      <c r="H7" s="2">
        <f t="shared" si="0"/>
        <v>95717.544355085731</v>
      </c>
      <c r="I7" s="3">
        <f t="shared" si="1"/>
        <v>2.1028513861162845E-2</v>
      </c>
    </row>
    <row r="8" spans="1:11">
      <c r="A8" s="4" t="s">
        <v>63</v>
      </c>
      <c r="B8" s="2">
        <v>0</v>
      </c>
      <c r="C8" s="2">
        <v>0</v>
      </c>
      <c r="D8" s="2">
        <v>0</v>
      </c>
      <c r="E8" s="2">
        <v>0</v>
      </c>
      <c r="F8" s="2">
        <v>0</v>
      </c>
      <c r="G8" s="2">
        <v>2301.4974213839992</v>
      </c>
      <c r="H8" s="2">
        <f t="shared" si="0"/>
        <v>2301.4974213839992</v>
      </c>
      <c r="I8" s="3">
        <f t="shared" si="1"/>
        <v>5.0562382009576177E-4</v>
      </c>
    </row>
    <row r="9" spans="1:11">
      <c r="A9" s="4" t="s">
        <v>51</v>
      </c>
      <c r="B9" s="2">
        <f>SUM(B3:B8)</f>
        <v>137123.83363890959</v>
      </c>
      <c r="C9" s="2">
        <f t="shared" ref="C9:F9" si="2">SUM(C3:C8)</f>
        <v>3970882.7844260884</v>
      </c>
      <c r="D9" s="2">
        <f t="shared" si="2"/>
        <v>234844.36440989436</v>
      </c>
      <c r="E9" s="2">
        <f t="shared" si="2"/>
        <v>109931.30086839721</v>
      </c>
      <c r="F9" s="2">
        <f t="shared" si="2"/>
        <v>96021.351396161714</v>
      </c>
      <c r="G9" s="2">
        <f>SUM(G3:G8)</f>
        <v>2994.223494582217</v>
      </c>
      <c r="H9" s="2">
        <f t="shared" si="0"/>
        <v>4551797.8582340339</v>
      </c>
      <c r="I9" s="5"/>
    </row>
    <row r="10" spans="1:11">
      <c r="A10" s="1" t="s">
        <v>52</v>
      </c>
      <c r="B10" s="3">
        <f>B9/$H$9</f>
        <v>3.0125202812083945E-2</v>
      </c>
      <c r="C10" s="3">
        <f t="shared" ref="C10:G10" si="3">C9/$H$9</f>
        <v>0.87237678563491317</v>
      </c>
      <c r="D10" s="3">
        <f t="shared" si="3"/>
        <v>5.1593759592172925E-2</v>
      </c>
      <c r="E10" s="3">
        <f t="shared" si="3"/>
        <v>2.4151182520009223E-2</v>
      </c>
      <c r="F10" s="3">
        <f t="shared" si="3"/>
        <v>2.1095258266458965E-2</v>
      </c>
      <c r="G10" s="3">
        <f t="shared" si="3"/>
        <v>6.5781117436174749E-4</v>
      </c>
    </row>
    <row r="12" spans="1:11">
      <c r="A12" t="s">
        <v>53</v>
      </c>
      <c r="B12" s="4" t="s">
        <v>58</v>
      </c>
      <c r="C12" s="4" t="s">
        <v>59</v>
      </c>
      <c r="D12" s="4" t="s">
        <v>60</v>
      </c>
      <c r="E12" s="4" t="s">
        <v>61</v>
      </c>
      <c r="F12" s="4" t="s">
        <v>62</v>
      </c>
      <c r="G12" s="4" t="s">
        <v>63</v>
      </c>
      <c r="H12" s="4" t="s">
        <v>51</v>
      </c>
      <c r="I12" s="1" t="s">
        <v>52</v>
      </c>
    </row>
    <row r="13" spans="1:11">
      <c r="A13" s="4" t="s">
        <v>58</v>
      </c>
      <c r="B13" s="2">
        <v>105058.4733354841</v>
      </c>
      <c r="C13" s="2">
        <v>15334.424126337886</v>
      </c>
      <c r="D13" s="2">
        <v>10978.616809204188</v>
      </c>
      <c r="E13" s="2">
        <v>1176.5322216760005</v>
      </c>
      <c r="F13" s="2">
        <v>4383.2854223975446</v>
      </c>
      <c r="G13" s="2">
        <v>192.50172380983409</v>
      </c>
      <c r="H13" s="2">
        <f>SUM(B13:G13)</f>
        <v>137123.83363890956</v>
      </c>
      <c r="I13" s="3">
        <f>H13/$H$19</f>
        <v>3.0125202812083949E-2</v>
      </c>
    </row>
    <row r="14" spans="1:11">
      <c r="A14" s="4" t="s">
        <v>59</v>
      </c>
      <c r="B14" s="2">
        <v>38681.451659515034</v>
      </c>
      <c r="C14" s="2">
        <v>3573815.5406192914</v>
      </c>
      <c r="D14" s="2">
        <v>152482.12882892892</v>
      </c>
      <c r="E14" s="2">
        <v>41807.407234538739</v>
      </c>
      <c r="F14" s="2">
        <v>150475.44523916804</v>
      </c>
      <c r="G14" s="2">
        <v>13620.810844645399</v>
      </c>
      <c r="H14" s="2">
        <f t="shared" ref="H14:H19" si="4">SUM(B14:G14)</f>
        <v>3970882.7844260875</v>
      </c>
      <c r="I14" s="3">
        <f t="shared" ref="I14:I18" si="5">H14/$H$19</f>
        <v>0.87237678563491328</v>
      </c>
      <c r="K14" s="12"/>
    </row>
    <row r="15" spans="1:11">
      <c r="A15" s="4" t="s">
        <v>60</v>
      </c>
      <c r="B15" s="2">
        <v>1825.5924067184353</v>
      </c>
      <c r="C15" s="2">
        <v>33721.683529723254</v>
      </c>
      <c r="D15" s="2">
        <v>190664.26445138271</v>
      </c>
      <c r="E15" s="2">
        <v>2228.6524021906657</v>
      </c>
      <c r="F15" s="2">
        <v>5906.9464265185034</v>
      </c>
      <c r="G15" s="2">
        <v>497.22519336077085</v>
      </c>
      <c r="H15" s="2">
        <f t="shared" si="4"/>
        <v>234844.36440989433</v>
      </c>
      <c r="I15" s="3">
        <f t="shared" si="5"/>
        <v>5.1593759592172939E-2</v>
      </c>
    </row>
    <row r="16" spans="1:11">
      <c r="A16" s="4" t="s">
        <v>61</v>
      </c>
      <c r="B16" s="2">
        <v>573.6302724379525</v>
      </c>
      <c r="C16" s="2">
        <v>26787.113076319187</v>
      </c>
      <c r="D16" s="2">
        <v>4980.9110169305322</v>
      </c>
      <c r="E16" s="2">
        <v>66005.822543640112</v>
      </c>
      <c r="F16" s="2">
        <v>11430.800723027645</v>
      </c>
      <c r="G16" s="2">
        <v>153.02323604179523</v>
      </c>
      <c r="H16" s="2">
        <f t="shared" si="4"/>
        <v>109931.30086839723</v>
      </c>
      <c r="I16" s="3">
        <f t="shared" si="5"/>
        <v>2.4151182520009234E-2</v>
      </c>
    </row>
    <row r="17" spans="1:11">
      <c r="A17" s="4" t="s">
        <v>62</v>
      </c>
      <c r="B17" s="2">
        <v>361.87380194520534</v>
      </c>
      <c r="C17" s="2">
        <v>15987.938062232522</v>
      </c>
      <c r="D17" s="2">
        <v>2943.2402011916924</v>
      </c>
      <c r="E17" s="2">
        <v>5189.8821436725266</v>
      </c>
      <c r="F17" s="2">
        <v>71332.660273409158</v>
      </c>
      <c r="G17" s="2">
        <v>205.75691371059912</v>
      </c>
      <c r="H17" s="2">
        <f t="shared" si="4"/>
        <v>96021.351396161699</v>
      </c>
      <c r="I17" s="3">
        <f t="shared" si="5"/>
        <v>2.1095258266458972E-2</v>
      </c>
    </row>
    <row r="18" spans="1:11">
      <c r="A18" s="4" t="s">
        <v>63</v>
      </c>
      <c r="B18" s="2">
        <v>15.504148999098453</v>
      </c>
      <c r="C18" s="2">
        <v>1079.4621625391324</v>
      </c>
      <c r="D18" s="2">
        <v>121.22514824534879</v>
      </c>
      <c r="E18" s="2">
        <v>21.404340458594138</v>
      </c>
      <c r="F18" s="2">
        <v>149.25397251919131</v>
      </c>
      <c r="G18" s="2">
        <v>1607.3737218208537</v>
      </c>
      <c r="H18" s="2">
        <f t="shared" si="4"/>
        <v>2994.2234945822188</v>
      </c>
      <c r="I18" s="3">
        <f t="shared" si="5"/>
        <v>6.5781117436174814E-4</v>
      </c>
    </row>
    <row r="19" spans="1:11">
      <c r="A19" s="4" t="s">
        <v>54</v>
      </c>
      <c r="B19" s="2">
        <f>SUM(B13:B18)</f>
        <v>146516.52562509986</v>
      </c>
      <c r="C19" s="2">
        <f t="shared" ref="C19:F19" si="6">SUM(C13:C18)</f>
        <v>3666726.1615764434</v>
      </c>
      <c r="D19" s="2">
        <f t="shared" si="6"/>
        <v>362170.38645588339</v>
      </c>
      <c r="E19" s="2">
        <f t="shared" si="6"/>
        <v>116429.70088617664</v>
      </c>
      <c r="F19" s="2">
        <f t="shared" si="6"/>
        <v>243678.39205704007</v>
      </c>
      <c r="G19" s="2">
        <f>SUM(G13:G18)</f>
        <v>16276.691633389251</v>
      </c>
      <c r="H19" s="2">
        <f t="shared" si="4"/>
        <v>4551797.8582340321</v>
      </c>
      <c r="I19" s="5"/>
    </row>
    <row r="20" spans="1:11">
      <c r="A20" s="1" t="s">
        <v>55</v>
      </c>
      <c r="B20" s="3">
        <f>B19/$H$19</f>
        <v>3.2188715357835358E-2</v>
      </c>
      <c r="C20" s="3">
        <f t="shared" ref="C20:G20" si="7">C19/$H$19</f>
        <v>0.80555557952633439</v>
      </c>
      <c r="D20" s="3">
        <f t="shared" si="7"/>
        <v>7.9566447750031494E-2</v>
      </c>
      <c r="E20" s="3">
        <f t="shared" si="7"/>
        <v>2.5578838189301324E-2</v>
      </c>
      <c r="F20" s="3">
        <f t="shared" si="7"/>
        <v>5.3534537263388131E-2</v>
      </c>
      <c r="G20" s="3">
        <f t="shared" si="7"/>
        <v>3.5758819131094157E-3</v>
      </c>
    </row>
    <row r="22" spans="1:11">
      <c r="A22" t="s">
        <v>56</v>
      </c>
      <c r="B22" s="4" t="s">
        <v>58</v>
      </c>
      <c r="C22" s="4" t="s">
        <v>59</v>
      </c>
      <c r="D22" s="4" t="s">
        <v>60</v>
      </c>
      <c r="E22" s="4" t="s">
        <v>61</v>
      </c>
      <c r="F22" s="4" t="s">
        <v>62</v>
      </c>
      <c r="G22" s="4" t="s">
        <v>63</v>
      </c>
      <c r="H22" s="4" t="s">
        <v>49</v>
      </c>
      <c r="I22" s="1" t="s">
        <v>50</v>
      </c>
    </row>
    <row r="23" spans="1:11">
      <c r="A23" s="4" t="s">
        <v>58</v>
      </c>
      <c r="B23" s="13">
        <v>106243.21883052132</v>
      </c>
      <c r="C23" s="13">
        <v>21944.478780121775</v>
      </c>
      <c r="D23" s="13">
        <v>12130.216062052521</v>
      </c>
      <c r="E23" s="13">
        <v>1278.9352225555169</v>
      </c>
      <c r="F23" s="13">
        <v>4776.4890763305502</v>
      </c>
      <c r="G23" s="13">
        <v>238.44839668902296</v>
      </c>
      <c r="H23" s="2">
        <f>SUM(B23:G23)</f>
        <v>146611.7863682707</v>
      </c>
      <c r="I23" s="3">
        <f>H23/$H$29</f>
        <v>3.2209643515485969E-2</v>
      </c>
    </row>
    <row r="24" spans="1:11">
      <c r="A24" s="4" t="s">
        <v>59</v>
      </c>
      <c r="B24" s="13">
        <v>37542.452725528725</v>
      </c>
      <c r="C24" s="13">
        <v>3565563.3505699974</v>
      </c>
      <c r="D24" s="13">
        <v>162003.93807121104</v>
      </c>
      <c r="E24" s="13">
        <v>41787.22929194531</v>
      </c>
      <c r="F24" s="13">
        <v>150182.76495641613</v>
      </c>
      <c r="G24" s="13">
        <v>13993.142835137951</v>
      </c>
      <c r="H24" s="6">
        <f t="shared" ref="H24:H29" si="8">SUM(B24:G24)</f>
        <v>3971072.8784502363</v>
      </c>
      <c r="I24" s="3">
        <f t="shared" ref="I24:I28" si="9">H24/$H$29</f>
        <v>0.87241854803958718</v>
      </c>
      <c r="K24" s="12"/>
    </row>
    <row r="25" spans="1:11">
      <c r="A25" s="4" t="s">
        <v>60</v>
      </c>
      <c r="B25" s="13">
        <v>1783.2587329522398</v>
      </c>
      <c r="C25" s="13">
        <v>35571.249878004375</v>
      </c>
      <c r="D25" s="13">
        <v>180018.7299888049</v>
      </c>
      <c r="E25" s="13">
        <v>2151.5005200918949</v>
      </c>
      <c r="F25" s="13">
        <v>5842.2714594117124</v>
      </c>
      <c r="G25" s="13">
        <v>491.86154643552027</v>
      </c>
      <c r="H25" s="2">
        <f t="shared" si="8"/>
        <v>225858.87212570061</v>
      </c>
      <c r="I25" s="3">
        <f t="shared" si="9"/>
        <v>4.9619706138120875E-2</v>
      </c>
    </row>
    <row r="26" spans="1:11">
      <c r="A26" s="4" t="s">
        <v>61</v>
      </c>
      <c r="B26" s="13">
        <v>574.39652266029486</v>
      </c>
      <c r="C26" s="13">
        <v>26828.741690618073</v>
      </c>
      <c r="D26" s="13">
        <v>4986.3991439209185</v>
      </c>
      <c r="E26" s="13">
        <v>65708.664391385362</v>
      </c>
      <c r="F26" s="13">
        <v>11982.621445899589</v>
      </c>
      <c r="G26" s="13">
        <v>154.45631886963119</v>
      </c>
      <c r="H26" s="2">
        <f t="shared" si="8"/>
        <v>110235.27951335389</v>
      </c>
      <c r="I26" s="3">
        <f t="shared" si="9"/>
        <v>2.4217964625547334E-2</v>
      </c>
    </row>
    <row r="27" spans="1:11">
      <c r="A27" s="4" t="s">
        <v>62</v>
      </c>
      <c r="B27" s="13">
        <v>361.13422943218364</v>
      </c>
      <c r="C27" s="13">
        <v>15946.342885793603</v>
      </c>
      <c r="D27" s="13">
        <v>2937.8741364459056</v>
      </c>
      <c r="E27" s="13">
        <v>5487.0408303406957</v>
      </c>
      <c r="F27" s="13">
        <v>70780.828232385044</v>
      </c>
      <c r="G27" s="13">
        <v>204.32404068830365</v>
      </c>
      <c r="H27" s="2">
        <f t="shared" si="8"/>
        <v>95717.544355085731</v>
      </c>
      <c r="I27" s="3">
        <f t="shared" si="9"/>
        <v>2.1028513861162858E-2</v>
      </c>
    </row>
    <row r="28" spans="1:11">
      <c r="A28" s="4" t="s">
        <v>63</v>
      </c>
      <c r="B28" s="13">
        <v>12.064584005055281</v>
      </c>
      <c r="C28" s="13">
        <v>871.99777190713212</v>
      </c>
      <c r="D28" s="13">
        <v>93.229053448075206</v>
      </c>
      <c r="E28" s="13">
        <v>16.330629857868473</v>
      </c>
      <c r="F28" s="13">
        <v>113.41688659704739</v>
      </c>
      <c r="G28" s="13">
        <v>1194.4584955688213</v>
      </c>
      <c r="H28" s="2">
        <f t="shared" si="8"/>
        <v>2301.4974213839996</v>
      </c>
      <c r="I28" s="3">
        <f t="shared" si="9"/>
        <v>5.0562382009576221E-4</v>
      </c>
    </row>
    <row r="29" spans="1:11">
      <c r="A29" s="4" t="s">
        <v>54</v>
      </c>
      <c r="B29" s="2">
        <f>SUM(B23:B28)</f>
        <v>146516.52562509981</v>
      </c>
      <c r="C29" s="2">
        <f t="shared" ref="C29:F29" si="10">SUM(C23:C28)</f>
        <v>3666726.1615764424</v>
      </c>
      <c r="D29" s="2">
        <f t="shared" si="10"/>
        <v>362170.38645588339</v>
      </c>
      <c r="E29" s="2">
        <f t="shared" si="10"/>
        <v>116429.70088617667</v>
      </c>
      <c r="F29" s="2">
        <f t="shared" si="10"/>
        <v>243678.3920570401</v>
      </c>
      <c r="G29" s="2">
        <f>SUM(G23:G28)</f>
        <v>16276.69163338925</v>
      </c>
      <c r="H29" s="2">
        <f t="shared" si="8"/>
        <v>4551797.8582340311</v>
      </c>
      <c r="I29" s="5"/>
    </row>
    <row r="30" spans="1:11" s="36" customFormat="1">
      <c r="A30" s="35" t="s">
        <v>55</v>
      </c>
      <c r="B30" s="12">
        <f>B29/$H$29</f>
        <v>3.2188715357835351E-2</v>
      </c>
      <c r="C30" s="12">
        <f t="shared" ref="C30:G30" si="11">C29/$H$29</f>
        <v>0.80555557952633439</v>
      </c>
      <c r="D30" s="12">
        <f t="shared" si="11"/>
        <v>7.9566447750031508E-2</v>
      </c>
      <c r="E30" s="12">
        <f t="shared" si="11"/>
        <v>2.5578838189301338E-2</v>
      </c>
      <c r="F30" s="12">
        <f t="shared" si="11"/>
        <v>5.3534537263388145E-2</v>
      </c>
      <c r="G30" s="12">
        <f t="shared" si="11"/>
        <v>3.5758819131094161E-3</v>
      </c>
    </row>
    <row r="31" spans="1:11" s="36" customFormat="1">
      <c r="A31" s="35"/>
      <c r="B31" s="12"/>
      <c r="C31" s="12"/>
      <c r="D31" s="12"/>
      <c r="E31" s="12"/>
      <c r="F31" s="12"/>
      <c r="G31" s="12"/>
    </row>
    <row r="32" spans="1:11" s="36" customFormat="1"/>
    <row r="33" spans="2:8" s="36" customFormat="1">
      <c r="B33" s="12"/>
      <c r="C33" s="12"/>
      <c r="D33" s="12"/>
      <c r="E33" s="12"/>
      <c r="F33" s="12"/>
      <c r="G33" s="12"/>
    </row>
    <row r="34" spans="2:8">
      <c r="D34" s="3"/>
    </row>
    <row r="35" spans="2:8">
      <c r="D35" s="3"/>
    </row>
    <row r="36" spans="2:8">
      <c r="D36" s="3"/>
    </row>
    <row r="37" spans="2:8">
      <c r="D37" s="3"/>
      <c r="H37" s="8"/>
    </row>
    <row r="38" spans="2:8">
      <c r="D38" s="3"/>
      <c r="F38" s="7"/>
    </row>
    <row r="39" spans="2:8">
      <c r="D39" s="7"/>
    </row>
    <row r="40" spans="2:8">
      <c r="D40" s="3"/>
    </row>
    <row r="41" spans="2:8">
      <c r="D41" s="3"/>
    </row>
    <row r="42" spans="2:8">
      <c r="D42" s="3"/>
    </row>
    <row r="43" spans="2:8">
      <c r="D43" s="3"/>
    </row>
    <row r="44" spans="2:8">
      <c r="D44" s="3"/>
    </row>
    <row r="45" spans="2:8">
      <c r="D45" s="3"/>
    </row>
    <row r="46" spans="2:8">
      <c r="D46" s="3"/>
    </row>
    <row r="47" spans="2:8">
      <c r="D47" s="3"/>
    </row>
    <row r="48" spans="2:8">
      <c r="D48" s="3"/>
    </row>
    <row r="49" spans="4:4">
      <c r="D49" s="3"/>
    </row>
    <row r="50" spans="4:4">
      <c r="D50" s="3"/>
    </row>
  </sheetData>
  <phoneticPr fontId="2" type="noConversion"/>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Walawender</dc:creator>
  <cp:keywords/>
  <dc:description/>
  <cp:lastModifiedBy>Muhamamd Hasan</cp:lastModifiedBy>
  <cp:revision/>
  <dcterms:created xsi:type="dcterms:W3CDTF">2015-06-05T18:19:34Z</dcterms:created>
  <dcterms:modified xsi:type="dcterms:W3CDTF">2026-10-21T11:13:47Z</dcterms:modified>
  <cp:category/>
  <cp:contentStatus/>
</cp:coreProperties>
</file>